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Puran Singh Negi\"/>
    </mc:Choice>
  </mc:AlternateContent>
  <xr:revisionPtr revIDLastSave="0" documentId="13_ncr:1_{D4765F59-2462-423F-8288-AB63C29EC846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2" i="4" l="1"/>
  <c r="R20" i="4" l="1"/>
  <c r="J37" i="4"/>
  <c r="J35" i="4"/>
  <c r="J39" i="4"/>
  <c r="J38" i="4"/>
  <c r="J36" i="4"/>
  <c r="J33" i="4"/>
  <c r="J32" i="4"/>
  <c r="J31" i="4"/>
  <c r="J30" i="4"/>
  <c r="J29" i="4"/>
  <c r="J28" i="4"/>
  <c r="J34" i="4" s="1"/>
  <c r="J27" i="4"/>
  <c r="P9" i="4" l="1"/>
  <c r="P8" i="4"/>
  <c r="P7" i="4"/>
  <c r="P2" i="4"/>
  <c r="I21" i="4"/>
  <c r="J19" i="4"/>
  <c r="P11" i="4" l="1"/>
  <c r="P10" i="4"/>
  <c r="Q9" i="4"/>
  <c r="Q8" i="4"/>
  <c r="Q7" i="4"/>
  <c r="Q6" i="4"/>
  <c r="Q5" i="4"/>
  <c r="Q4" i="4"/>
  <c r="P3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<sst xmlns="http://schemas.openxmlformats.org/spreadsheetml/2006/main" count="120" uniqueCount="27">
  <si>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</si>
  <si>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</si>
  <si>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</si>
  <si>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</si>
  <si>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</si>
  <si>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</si>
  <si>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</si>
  <si>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</si>
  <si>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</si>
  <si>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</si>
  <si>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</si>
  <si>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</si>
  <si>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</si>
  <si>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203 2th floor B wing Basant Bahar plot no. 05 sector no 11 kamothe</t>
  </si>
  <si>
    <t>ca</t>
  </si>
  <si>
    <t>bua</t>
  </si>
  <si>
    <t>rate on ca</t>
  </si>
  <si>
    <t>fmv</t>
  </si>
  <si>
    <t>oc - 2007</t>
  </si>
  <si>
    <t>basant bahar</t>
  </si>
  <si>
    <t>08.11.23</t>
  </si>
  <si>
    <t>27.10.23</t>
  </si>
  <si>
    <t>02.02.22</t>
  </si>
  <si>
    <t>ls - 75 l;akhs</t>
  </si>
  <si>
    <t>mca</t>
  </si>
  <si>
    <t>covered trrrace</t>
  </si>
  <si>
    <t>enc 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</si>
</sst>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44</xdr:row>
      <xdr:rowOff>163054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AC71DE-DC5E-49DE-997E-71356ABE5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087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153698</xdr:colOff>
      <xdr:row>44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ACF567-E990-4BC1-95B8-EC60B5596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97698" cy="83450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17</xdr:col>
      <xdr:colOff>144171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B6984-6794-46BC-B48D-719B0D548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9288171" cy="8087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210856</xdr:colOff>
      <xdr:row>48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2F5CFA-C2EF-49B7-9364-23846BA0A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54856" cy="810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153698</xdr:colOff>
      <xdr:row>43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8771C9-3CA7-42BF-9DA4-4BF43745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97698" cy="8087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334698</xdr:colOff>
      <xdr:row>41</xdr:row>
      <xdr:rowOff>77228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533DC7-54B6-44F1-99F8-2D3E23C7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78698" cy="73638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353750</xdr:colOff>
      <xdr:row>44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1CF2F-26AA-4D1C-BEA1-62CD6F4B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97750" cy="7125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086561-6A85-4F38-B143-ED3B9D803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515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8685C-5B4A-4105-AF17-95A7AC925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5A63E8-BF1B-4692-9805-DCBB26EAC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58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43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F2DA54-1874-4890-9D39-361A43B9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087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D21" sqref="D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616</v>
      </c>
      <c r="C2" s="4">
        <f>B2*1.2</f>
        <v>739.19999999999993</v>
      </c>
      <c r="D2" s="4">
        <f t="shared" ref="D2:D13" si="2">C2*1.2</f>
        <v>887.03999999999985</v>
      </c>
      <c r="E2" s="5">
        <f t="shared" ref="E2:E13" si="3">R2</f>
        <v>5500000</v>
      </c>
      <c r="F2" s="10">
        <f t="shared" ref="F2:F13" si="4">ROUND((E2/B2),0)</f>
        <v>8929</v>
      </c>
      <c r="G2" s="10">
        <f t="shared" ref="G2:G13" si="5">ROUND((E2/C2),0)</f>
        <v>7440</v>
      </c>
      <c r="H2" s="10">
        <f t="shared" ref="H2:H13" si="6">ROUND((E2/D2),0)</f>
        <v>6200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616</v>
      </c>
      <c r="R2" s="2">
        <v>5500000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600</v>
      </c>
      <c r="C3" s="4">
        <f t="shared" ref="C3:C15" si="9">B3*1.2</f>
        <v>720</v>
      </c>
      <c r="D3" s="4">
        <f t="shared" si="2"/>
        <v>864</v>
      </c>
      <c r="E3" s="16">
        <f t="shared" si="3"/>
        <v>6000000</v>
      </c>
      <c r="F3" s="10">
        <f t="shared" si="4"/>
        <v>10000</v>
      </c>
      <c r="G3" s="10">
        <f t="shared" si="5"/>
        <v>8333</v>
      </c>
      <c r="H3" s="10">
        <f t="shared" si="6"/>
        <v>6944</v>
      </c>
      <c r="I3" s="10" t="e">
        <f>#REF!</f>
        <v>#REF!</v>
      </c>
      <c r="J3" s="10">
        <f t="shared" si="7"/>
        <v>0</v>
      </c>
      <c r="K3" s="8"/>
      <c r="L3" s="8"/>
      <c r="M3" s="8"/>
      <c r="N3" s="8"/>
      <c r="O3" s="8">
        <v>0</v>
      </c>
      <c r="P3" s="8">
        <f t="shared" si="8"/>
        <v>0</v>
      </c>
      <c r="Q3" s="8">
        <v>600</v>
      </c>
      <c r="R3" s="17">
        <v>6000000</v>
      </c>
      <c r="S3" s="8"/>
      <c r="T3" s="8"/>
      <c r="U3" s="8"/>
    </row>
    <row r="4" spans="1:21" x14ac:dyDescent="0.25">
      <c r="A4" s="4">
        <f t="shared" si="0"/>
        <v>0</v>
      </c>
      <c r="B4" s="4">
        <f t="shared" si="1"/>
        <v>375</v>
      </c>
      <c r="C4" s="4">
        <f t="shared" si="9"/>
        <v>450</v>
      </c>
      <c r="D4" s="4">
        <f t="shared" si="2"/>
        <v>540</v>
      </c>
      <c r="E4" s="16">
        <f t="shared" si="3"/>
        <v>3800000</v>
      </c>
      <c r="F4" s="10">
        <f t="shared" si="4"/>
        <v>10133</v>
      </c>
      <c r="G4" s="10">
        <f t="shared" si="5"/>
        <v>8444</v>
      </c>
      <c r="H4" s="10">
        <f t="shared" si="6"/>
        <v>7037</v>
      </c>
      <c r="I4" s="10" t="e">
        <f>#REF!</f>
        <v>#REF!</v>
      </c>
      <c r="J4" s="10" t="str">
        <f t="shared" si="7"/>
        <v>basant bahar</v>
      </c>
      <c r="K4" s="8"/>
      <c r="L4" s="8"/>
      <c r="M4" s="8"/>
      <c r="N4" s="8"/>
      <c r="O4" s="8">
        <v>0</v>
      </c>
      <c r="P4" s="8">
        <v>450</v>
      </c>
      <c r="Q4" s="8">
        <f t="shared" ref="Q4:Q12" si="10">P4/1.2</f>
        <v>375</v>
      </c>
      <c r="R4" s="17">
        <v>3800000</v>
      </c>
      <c r="S4" s="8" t="s">
        <v>19</v>
      </c>
      <c r="T4" s="8"/>
      <c r="U4" s="8"/>
    </row>
    <row r="5" spans="1:21" x14ac:dyDescent="0.25">
      <c r="A5" s="4">
        <f t="shared" si="0"/>
        <v>0</v>
      </c>
      <c r="B5" s="4">
        <f t="shared" si="1"/>
        <v>583.33333333333337</v>
      </c>
      <c r="C5" s="4">
        <f t="shared" si="9"/>
        <v>700</v>
      </c>
      <c r="D5" s="4">
        <f t="shared" si="2"/>
        <v>840</v>
      </c>
      <c r="E5" s="16">
        <f t="shared" si="3"/>
        <v>6000000</v>
      </c>
      <c r="F5" s="10">
        <f t="shared" si="4"/>
        <v>10286</v>
      </c>
      <c r="G5" s="10">
        <f t="shared" si="5"/>
        <v>8571</v>
      </c>
      <c r="H5" s="10">
        <f t="shared" si="6"/>
        <v>7143</v>
      </c>
      <c r="I5" s="10" t="e">
        <f>#REF!</f>
        <v>#REF!</v>
      </c>
      <c r="J5" s="10">
        <f t="shared" si="7"/>
        <v>0</v>
      </c>
      <c r="K5" s="8"/>
      <c r="L5" s="8"/>
      <c r="M5" s="8"/>
      <c r="N5" s="8"/>
      <c r="O5" s="8">
        <v>0</v>
      </c>
      <c r="P5" s="8">
        <v>700</v>
      </c>
      <c r="Q5" s="8">
        <f t="shared" si="10"/>
        <v>583.33333333333337</v>
      </c>
      <c r="R5" s="17">
        <v>6000000</v>
      </c>
      <c r="S5" s="8"/>
      <c r="T5" s="8"/>
      <c r="U5" s="8"/>
    </row>
    <row r="6" spans="1:21" x14ac:dyDescent="0.25">
      <c r="A6" s="4">
        <f t="shared" si="0"/>
        <v>0</v>
      </c>
      <c r="B6" s="4">
        <f t="shared" si="1"/>
        <v>541.66666666666674</v>
      </c>
      <c r="C6" s="4">
        <f t="shared" si="9"/>
        <v>650.00000000000011</v>
      </c>
      <c r="D6" s="4">
        <f t="shared" si="2"/>
        <v>780.00000000000011</v>
      </c>
      <c r="E6" s="16">
        <f t="shared" si="3"/>
        <v>6300000</v>
      </c>
      <c r="F6" s="10">
        <f t="shared" si="4"/>
        <v>11631</v>
      </c>
      <c r="G6" s="10">
        <f t="shared" si="5"/>
        <v>9692</v>
      </c>
      <c r="H6" s="10">
        <f t="shared" si="6"/>
        <v>8077</v>
      </c>
      <c r="I6" s="10" t="e">
        <f>#REF!</f>
        <v>#REF!</v>
      </c>
      <c r="J6" s="10">
        <f t="shared" si="7"/>
        <v>0</v>
      </c>
      <c r="K6" s="8"/>
      <c r="L6" s="8"/>
      <c r="M6" s="8"/>
      <c r="N6" s="8"/>
      <c r="O6" s="8">
        <v>0</v>
      </c>
      <c r="P6" s="8">
        <v>650</v>
      </c>
      <c r="Q6" s="8">
        <f t="shared" si="10"/>
        <v>541.66666666666674</v>
      </c>
      <c r="R6" s="17">
        <v>6300000</v>
      </c>
      <c r="S6" s="8"/>
      <c r="T6" s="8"/>
      <c r="U6" s="8"/>
    </row>
    <row r="7" spans="1:21" x14ac:dyDescent="0.25">
      <c r="A7" s="4">
        <f t="shared" si="0"/>
        <v>0</v>
      </c>
      <c r="B7" s="4">
        <f t="shared" si="1"/>
        <v>389.29799999999994</v>
      </c>
      <c r="C7" s="4">
        <f t="shared" si="9"/>
        <v>467.15759999999989</v>
      </c>
      <c r="D7" s="4">
        <f t="shared" si="2"/>
        <v>560.58911999999987</v>
      </c>
      <c r="E7" s="16">
        <f t="shared" si="3"/>
        <v>3500000</v>
      </c>
      <c r="F7" s="15">
        <f t="shared" si="4"/>
        <v>8991</v>
      </c>
      <c r="G7" s="10">
        <f t="shared" si="5"/>
        <v>7492</v>
      </c>
      <c r="H7" s="10">
        <f t="shared" si="6"/>
        <v>6243</v>
      </c>
      <c r="I7" s="10" t="e">
        <f>#REF!</f>
        <v>#REF!</v>
      </c>
      <c r="J7" s="10" t="str">
        <f t="shared" si="7"/>
        <v>08.11.23</v>
      </c>
      <c r="K7" s="8"/>
      <c r="L7" s="8"/>
      <c r="M7" s="8"/>
      <c r="N7" s="8"/>
      <c r="O7" s="8">
        <v>0</v>
      </c>
      <c r="P7" s="8">
        <f>43.4*10.764</f>
        <v>467.15759999999995</v>
      </c>
      <c r="Q7" s="8">
        <f t="shared" si="10"/>
        <v>389.29799999999994</v>
      </c>
      <c r="R7" s="17">
        <v>3500000</v>
      </c>
      <c r="S7" s="8" t="s">
        <v>20</v>
      </c>
      <c r="T7" s="8"/>
      <c r="U7" s="8"/>
    </row>
    <row r="8" spans="1:21" x14ac:dyDescent="0.25">
      <c r="A8" s="4">
        <f t="shared" si="0"/>
        <v>0</v>
      </c>
      <c r="B8" s="4">
        <f t="shared" si="1"/>
        <v>263.35919999999999</v>
      </c>
      <c r="C8" s="4">
        <f t="shared" si="9"/>
        <v>316.03103999999996</v>
      </c>
      <c r="D8" s="4">
        <f t="shared" si="2"/>
        <v>379.23724799999997</v>
      </c>
      <c r="E8" s="16">
        <f t="shared" si="3"/>
        <v>3000000</v>
      </c>
      <c r="F8" s="10">
        <f t="shared" si="4"/>
        <v>11391</v>
      </c>
      <c r="G8" s="10">
        <f t="shared" si="5"/>
        <v>9493</v>
      </c>
      <c r="H8" s="10">
        <f t="shared" si="6"/>
        <v>7911</v>
      </c>
      <c r="I8" s="10" t="e">
        <f>#REF!</f>
        <v>#REF!</v>
      </c>
      <c r="J8" s="10" t="str">
        <f t="shared" si="7"/>
        <v>27.10.23</v>
      </c>
      <c r="K8" s="8"/>
      <c r="L8" s="8"/>
      <c r="M8" s="8"/>
      <c r="N8" s="8"/>
      <c r="O8" s="8">
        <v>0</v>
      </c>
      <c r="P8" s="8">
        <f>29.36*10.764</f>
        <v>316.03103999999996</v>
      </c>
      <c r="Q8" s="8">
        <f t="shared" si="10"/>
        <v>263.35919999999999</v>
      </c>
      <c r="R8" s="17">
        <v>3000000</v>
      </c>
      <c r="S8" s="8" t="s">
        <v>21</v>
      </c>
      <c r="T8" s="8"/>
      <c r="U8" s="8"/>
    </row>
    <row r="9" spans="1:21" x14ac:dyDescent="0.25">
      <c r="A9" s="4">
        <f t="shared" si="0"/>
        <v>0</v>
      </c>
      <c r="B9" s="4">
        <f t="shared" si="1"/>
        <v>389.29799999999994</v>
      </c>
      <c r="C9" s="4">
        <f t="shared" si="9"/>
        <v>467.15759999999989</v>
      </c>
      <c r="D9" s="4">
        <f t="shared" si="2"/>
        <v>560.58911999999987</v>
      </c>
      <c r="E9" s="16">
        <f t="shared" si="3"/>
        <v>3200000</v>
      </c>
      <c r="F9" s="10">
        <f t="shared" si="4"/>
        <v>8220</v>
      </c>
      <c r="G9" s="10">
        <f t="shared" si="5"/>
        <v>6850</v>
      </c>
      <c r="H9" s="10">
        <f t="shared" si="6"/>
        <v>5708</v>
      </c>
      <c r="I9" s="10" t="e">
        <f>#REF!</f>
        <v>#REF!</v>
      </c>
      <c r="J9" s="10" t="str">
        <f t="shared" si="7"/>
        <v>02.02.22</v>
      </c>
      <c r="K9" s="8"/>
      <c r="L9" s="8"/>
      <c r="M9" s="8"/>
      <c r="N9" s="8"/>
      <c r="O9" s="8">
        <v>0</v>
      </c>
      <c r="P9" s="8">
        <f>43.4*10.764</f>
        <v>467.15759999999995</v>
      </c>
      <c r="Q9" s="8">
        <f t="shared" si="10"/>
        <v>389.29799999999994</v>
      </c>
      <c r="R9" s="17">
        <v>3200000</v>
      </c>
      <c r="S9" s="8" t="s">
        <v>22</v>
      </c>
      <c r="T9" s="8"/>
      <c r="U9" s="8"/>
    </row>
    <row r="10" spans="1:21" x14ac:dyDescent="0.25">
      <c r="A10" s="4">
        <f t="shared" si="0"/>
        <v>0</v>
      </c>
      <c r="B10" s="4">
        <f t="shared" si="1"/>
        <v>450</v>
      </c>
      <c r="C10" s="4">
        <f t="shared" si="9"/>
        <v>540</v>
      </c>
      <c r="D10" s="4">
        <f t="shared" si="2"/>
        <v>648</v>
      </c>
      <c r="E10" s="16">
        <f t="shared" si="3"/>
        <v>5500000</v>
      </c>
      <c r="F10" s="10">
        <f t="shared" si="4"/>
        <v>12222</v>
      </c>
      <c r="G10" s="10">
        <f t="shared" si="5"/>
        <v>10185</v>
      </c>
      <c r="H10" s="10">
        <f t="shared" si="6"/>
        <v>8488</v>
      </c>
      <c r="I10" s="10" t="e">
        <f>#REF!</f>
        <v>#REF!</v>
      </c>
      <c r="J10" s="10">
        <f t="shared" si="7"/>
        <v>0</v>
      </c>
      <c r="K10" s="8"/>
      <c r="L10" s="8"/>
      <c r="M10" s="8"/>
      <c r="N10" s="8"/>
      <c r="O10" s="8">
        <v>0</v>
      </c>
      <c r="P10" s="8">
        <f t="shared" si="8"/>
        <v>0</v>
      </c>
      <c r="Q10" s="8">
        <v>450</v>
      </c>
      <c r="R10" s="17">
        <v>5500000</v>
      </c>
      <c r="S10" s="8"/>
      <c r="T10" s="8"/>
      <c r="U10" s="8"/>
    </row>
    <row r="11" spans="1:21" x14ac:dyDescent="0.25">
      <c r="A11" s="4">
        <f t="shared" si="0"/>
        <v>0</v>
      </c>
      <c r="B11" s="4">
        <f t="shared" si="1"/>
        <v>395</v>
      </c>
      <c r="C11" s="4">
        <f t="shared" si="9"/>
        <v>474</v>
      </c>
      <c r="D11" s="4">
        <f t="shared" si="2"/>
        <v>568.79999999999995</v>
      </c>
      <c r="E11" s="16">
        <f t="shared" si="3"/>
        <v>5350000</v>
      </c>
      <c r="F11" s="10">
        <f t="shared" si="4"/>
        <v>13544</v>
      </c>
      <c r="G11" s="10">
        <f t="shared" si="5"/>
        <v>11287</v>
      </c>
      <c r="H11" s="10">
        <f t="shared" si="6"/>
        <v>9406</v>
      </c>
      <c r="I11" s="10" t="e">
        <f>#REF!</f>
        <v>#REF!</v>
      </c>
      <c r="J11" s="10">
        <f t="shared" si="7"/>
        <v>0</v>
      </c>
      <c r="K11" s="8"/>
      <c r="L11" s="8"/>
      <c r="M11" s="8"/>
      <c r="N11" s="8"/>
      <c r="O11" s="8">
        <v>0</v>
      </c>
      <c r="P11" s="8">
        <f t="shared" si="8"/>
        <v>0</v>
      </c>
      <c r="Q11" s="8">
        <v>395</v>
      </c>
      <c r="R11" s="17">
        <v>5350000</v>
      </c>
      <c r="S11" s="8"/>
      <c r="T11" s="8"/>
      <c r="U11" s="8"/>
    </row>
    <row r="12" spans="1:21" x14ac:dyDescent="0.25">
      <c r="A12" s="4">
        <f t="shared" si="0"/>
        <v>0</v>
      </c>
      <c r="B12" s="4">
        <f t="shared" si="1"/>
        <v>450</v>
      </c>
      <c r="C12" s="4">
        <f t="shared" si="9"/>
        <v>540</v>
      </c>
      <c r="D12" s="4">
        <f t="shared" si="2"/>
        <v>648</v>
      </c>
      <c r="E12" s="16">
        <f t="shared" si="3"/>
        <v>5200000</v>
      </c>
      <c r="F12" s="15">
        <f t="shared" si="4"/>
        <v>11556</v>
      </c>
      <c r="G12" s="10">
        <f t="shared" si="5"/>
        <v>9630</v>
      </c>
      <c r="H12" s="10">
        <f t="shared" si="6"/>
        <v>8025</v>
      </c>
      <c r="I12" s="10" t="e">
        <f>#REF!</f>
        <v>#REF!</v>
      </c>
      <c r="J12" s="10">
        <f t="shared" si="7"/>
        <v>0</v>
      </c>
      <c r="K12" s="8"/>
      <c r="L12" s="8"/>
      <c r="M12" s="8"/>
      <c r="N12" s="8"/>
      <c r="O12" s="8">
        <v>0</v>
      </c>
      <c r="P12" s="8">
        <f t="shared" si="8"/>
        <v>0</v>
      </c>
      <c r="Q12" s="8">
        <v>450</v>
      </c>
      <c r="R12" s="17">
        <v>5200000</v>
      </c>
      <c r="S12" s="8"/>
      <c r="T12" s="8"/>
      <c r="U12" s="8"/>
    </row>
    <row r="13" spans="1:21" x14ac:dyDescent="0.25">
      <c r="A13" s="4">
        <f t="shared" si="0"/>
        <v>0</v>
      </c>
      <c r="B13" s="4">
        <f t="shared" si="1"/>
        <v>416</v>
      </c>
      <c r="C13" s="4">
        <f t="shared" si="9"/>
        <v>499.2</v>
      </c>
      <c r="D13" s="4">
        <f t="shared" si="2"/>
        <v>599.04</v>
      </c>
      <c r="E13" s="16">
        <f t="shared" si="3"/>
        <v>5300000</v>
      </c>
      <c r="F13" s="15">
        <f t="shared" si="4"/>
        <v>12740</v>
      </c>
      <c r="G13" s="10">
        <f t="shared" si="5"/>
        <v>10617</v>
      </c>
      <c r="H13" s="10">
        <f t="shared" si="6"/>
        <v>8847</v>
      </c>
      <c r="I13" s="10" t="e">
        <f>#REF!</f>
        <v>#REF!</v>
      </c>
      <c r="J13" s="10">
        <f t="shared" si="7"/>
        <v>0</v>
      </c>
      <c r="K13" s="8"/>
      <c r="L13" s="8"/>
      <c r="M13" s="8"/>
      <c r="N13" s="8"/>
      <c r="O13" s="8">
        <v>0</v>
      </c>
      <c r="P13" s="8">
        <f t="shared" ref="P13" si="11">O13/1.2</f>
        <v>0</v>
      </c>
      <c r="Q13" s="8">
        <v>416</v>
      </c>
      <c r="R13" s="17">
        <v>5300000</v>
      </c>
      <c r="S13" s="8"/>
      <c r="T13" s="8"/>
      <c r="U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542</v>
      </c>
    </row>
    <row r="19" spans="7:24" x14ac:dyDescent="0.25">
      <c r="H19" t="s">
        <v>15</v>
      </c>
      <c r="I19">
        <v>651</v>
      </c>
      <c r="J19">
        <f>I19/I18</f>
        <v>1.2011070110701108</v>
      </c>
    </row>
    <row r="20" spans="7:24" x14ac:dyDescent="0.25">
      <c r="H20" t="s">
        <v>16</v>
      </c>
      <c r="I20">
        <v>10000</v>
      </c>
      <c r="R20">
        <f>38*2</f>
        <v>76</v>
      </c>
    </row>
    <row r="21" spans="7:24" x14ac:dyDescent="0.25">
      <c r="H21" t="s">
        <v>17</v>
      </c>
      <c r="I21">
        <f>I20*I18</f>
        <v>5420000</v>
      </c>
    </row>
    <row r="22" spans="7:24" x14ac:dyDescent="0.25">
      <c r="G22" s="6"/>
      <c r="H22" s="6"/>
    </row>
    <row r="24" spans="7:24" x14ac:dyDescent="0.25">
      <c r="H24" t="s">
        <v>18</v>
      </c>
      <c r="I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>
        <v>10.28</v>
      </c>
      <c r="I27">
        <v>14.05</v>
      </c>
      <c r="J27">
        <f>I27*H27</f>
        <v>144.434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>
        <v>9.9</v>
      </c>
      <c r="I28">
        <v>9.1999999999999993</v>
      </c>
      <c r="J28">
        <f t="shared" ref="J28:J39" si="20">I28*H28</f>
        <v>91.08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>
        <v>9.7899999999999991</v>
      </c>
      <c r="I29">
        <v>10.23</v>
      </c>
      <c r="J29">
        <f t="shared" si="20"/>
        <v>100.15169999999999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v>8.42</v>
      </c>
      <c r="I30">
        <v>2.84</v>
      </c>
      <c r="J30">
        <f t="shared" si="20"/>
        <v>23.912799999999997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>
        <v>7.91</v>
      </c>
      <c r="I31">
        <v>6.93</v>
      </c>
      <c r="J31">
        <f t="shared" si="20"/>
        <v>54.816299999999998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>
        <v>3.88</v>
      </c>
      <c r="I32">
        <v>5.77</v>
      </c>
      <c r="J32">
        <f t="shared" si="20"/>
        <v>22.387599999999999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7:24" x14ac:dyDescent="0.25">
      <c r="H33">
        <v>5.72</v>
      </c>
      <c r="I33">
        <v>3.77</v>
      </c>
      <c r="J33">
        <f t="shared" si="20"/>
        <v>21.564399999999999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7:24" x14ac:dyDescent="0.25">
      <c r="J34" s="6">
        <f>SUM(J27:J33)</f>
        <v>458.34680000000003</v>
      </c>
      <c r="Q34" s="11"/>
      <c r="R34" s="11"/>
    </row>
    <row r="35" spans="7:24" x14ac:dyDescent="0.25">
      <c r="G35" t="s">
        <v>25</v>
      </c>
      <c r="H35">
        <v>9.8000000000000007</v>
      </c>
      <c r="I35">
        <v>8.16</v>
      </c>
      <c r="J35" s="6">
        <f>I35*H35</f>
        <v>79.968000000000004</v>
      </c>
      <c r="Q35" s="11"/>
      <c r="R35" s="11"/>
      <c r="T35" s="6"/>
    </row>
    <row r="36" spans="7:24" x14ac:dyDescent="0.25">
      <c r="G36" t="s">
        <v>26</v>
      </c>
      <c r="H36">
        <v>9.7799999999999994</v>
      </c>
      <c r="I36">
        <v>2.4700000000000002</v>
      </c>
      <c r="J36" s="6">
        <f t="shared" si="20"/>
        <v>24.156600000000001</v>
      </c>
      <c r="P36" s="11"/>
      <c r="Q36" s="11"/>
      <c r="R36" s="11"/>
      <c r="S36" s="6"/>
    </row>
    <row r="37" spans="7:24" x14ac:dyDescent="0.25">
      <c r="J37">
        <f>J36+J35+J34</f>
        <v>562.47140000000002</v>
      </c>
    </row>
    <row r="38" spans="7:24" x14ac:dyDescent="0.25">
      <c r="J38">
        <f t="shared" si="20"/>
        <v>0</v>
      </c>
    </row>
    <row r="39" spans="7:24" x14ac:dyDescent="0.25">
      <c r="J39">
        <f t="shared" si="20"/>
        <v>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1" sqref="C1: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G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2024-07-05T10:32:44Z</dcterms:modified>
</cp:coreProperties>
</file>