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Mumbai Main Branch\GODREJ ASCEND\Phase 3\"/>
    </mc:Choice>
  </mc:AlternateContent>
  <xr:revisionPtr revIDLastSave="0" documentId="13_ncr:1_{D45F19AD-60C4-41BE-AACA-59F16BDA56A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Tower 5" sheetId="87" r:id="rId1"/>
    <sheet name="Total" sheetId="107" r:id="rId2"/>
    <sheet name="Rera" sheetId="92" r:id="rId3"/>
    <sheet name="Typical Floor" sheetId="85" r:id="rId4"/>
    <sheet name="IGR" sheetId="97" r:id="rId5"/>
    <sheet name="RR" sheetId="98" r:id="rId6"/>
  </sheets>
  <definedNames>
    <definedName name="_xlnm._FilterDatabase" localSheetId="0" hidden="1">'Tower 5'!$D$1:$D$499</definedName>
  </definedNames>
  <calcPr calcId="191029"/>
</workbook>
</file>

<file path=xl/calcChain.xml><?xml version="1.0" encoding="utf-8"?>
<calcChain xmlns="http://schemas.openxmlformats.org/spreadsheetml/2006/main">
  <c r="I4" i="107" l="1"/>
  <c r="K38" i="92"/>
  <c r="E499" i="87" l="1"/>
  <c r="F499" i="87"/>
  <c r="I15" i="87"/>
  <c r="I16" i="87" s="1"/>
  <c r="I17" i="87" s="1"/>
  <c r="I18" i="87" s="1"/>
  <c r="I14" i="87"/>
  <c r="E4" i="85"/>
  <c r="E5" i="85"/>
  <c r="E6" i="85"/>
  <c r="E7" i="85"/>
  <c r="E8" i="85"/>
  <c r="E9" i="85"/>
  <c r="E10" i="85"/>
  <c r="E11" i="85"/>
  <c r="E12" i="85"/>
  <c r="E13" i="85"/>
  <c r="E14" i="85"/>
  <c r="N4" i="85"/>
  <c r="N5" i="85"/>
  <c r="N6" i="85"/>
  <c r="N7" i="85"/>
  <c r="N8" i="85"/>
  <c r="N9" i="85"/>
  <c r="N10" i="85"/>
  <c r="N11" i="85"/>
  <c r="N12" i="85"/>
  <c r="N13" i="85"/>
  <c r="N14" i="85"/>
  <c r="N3" i="85"/>
  <c r="D2" i="107"/>
  <c r="H3" i="87"/>
  <c r="M3" i="87" s="1"/>
  <c r="H4" i="87"/>
  <c r="M4" i="87" s="1"/>
  <c r="H5" i="87"/>
  <c r="M5" i="87" s="1"/>
  <c r="H6" i="87"/>
  <c r="M6" i="87" s="1"/>
  <c r="H7" i="87"/>
  <c r="M7" i="87" s="1"/>
  <c r="H8" i="87"/>
  <c r="M8" i="87" s="1"/>
  <c r="H9" i="87"/>
  <c r="M9" i="87" s="1"/>
  <c r="H10" i="87"/>
  <c r="M10" i="87" s="1"/>
  <c r="H11" i="87"/>
  <c r="M11" i="87" s="1"/>
  <c r="H12" i="87"/>
  <c r="M12" i="87" s="1"/>
  <c r="H13" i="87"/>
  <c r="M13" i="87" s="1"/>
  <c r="H14" i="87"/>
  <c r="M14" i="87" s="1"/>
  <c r="H15" i="87"/>
  <c r="M15" i="87" s="1"/>
  <c r="H16" i="87"/>
  <c r="M16" i="87" s="1"/>
  <c r="H17" i="87"/>
  <c r="M17" i="87" s="1"/>
  <c r="H18" i="87"/>
  <c r="M18" i="87" s="1"/>
  <c r="H19" i="87"/>
  <c r="M19" i="87" s="1"/>
  <c r="H20" i="87"/>
  <c r="M20" i="87" s="1"/>
  <c r="H21" i="87"/>
  <c r="M21" i="87" s="1"/>
  <c r="H22" i="87"/>
  <c r="M22" i="87" s="1"/>
  <c r="H23" i="87"/>
  <c r="M23" i="87" s="1"/>
  <c r="H24" i="87"/>
  <c r="M24" i="87" s="1"/>
  <c r="H25" i="87"/>
  <c r="M25" i="87" s="1"/>
  <c r="H26" i="87"/>
  <c r="M26" i="87" s="1"/>
  <c r="H27" i="87"/>
  <c r="M27" i="87" s="1"/>
  <c r="H28" i="87"/>
  <c r="M28" i="87" s="1"/>
  <c r="H29" i="87"/>
  <c r="M29" i="87" s="1"/>
  <c r="H30" i="87"/>
  <c r="M30" i="87" s="1"/>
  <c r="H31" i="87"/>
  <c r="M31" i="87" s="1"/>
  <c r="H32" i="87"/>
  <c r="M32" i="87" s="1"/>
  <c r="H33" i="87"/>
  <c r="M33" i="87" s="1"/>
  <c r="H34" i="87"/>
  <c r="M34" i="87" s="1"/>
  <c r="H35" i="87"/>
  <c r="M35" i="87" s="1"/>
  <c r="H36" i="87"/>
  <c r="M36" i="87" s="1"/>
  <c r="H37" i="87"/>
  <c r="M37" i="87" s="1"/>
  <c r="H38" i="87"/>
  <c r="M38" i="87" s="1"/>
  <c r="H39" i="87"/>
  <c r="M39" i="87" s="1"/>
  <c r="H40" i="87"/>
  <c r="M40" i="87" s="1"/>
  <c r="H41" i="87"/>
  <c r="M41" i="87" s="1"/>
  <c r="H42" i="87"/>
  <c r="M42" i="87" s="1"/>
  <c r="H43" i="87"/>
  <c r="M43" i="87" s="1"/>
  <c r="H44" i="87"/>
  <c r="M44" i="87" s="1"/>
  <c r="H45" i="87"/>
  <c r="M45" i="87" s="1"/>
  <c r="H46" i="87"/>
  <c r="M46" i="87" s="1"/>
  <c r="H47" i="87"/>
  <c r="M47" i="87" s="1"/>
  <c r="H48" i="87"/>
  <c r="M48" i="87" s="1"/>
  <c r="H49" i="87"/>
  <c r="M49" i="87" s="1"/>
  <c r="H50" i="87"/>
  <c r="M50" i="87" s="1"/>
  <c r="H51" i="87"/>
  <c r="M51" i="87" s="1"/>
  <c r="H52" i="87"/>
  <c r="M52" i="87" s="1"/>
  <c r="H53" i="87"/>
  <c r="M53" i="87" s="1"/>
  <c r="H54" i="87"/>
  <c r="M54" i="87" s="1"/>
  <c r="H55" i="87"/>
  <c r="M55" i="87" s="1"/>
  <c r="H56" i="87"/>
  <c r="M56" i="87" s="1"/>
  <c r="H57" i="87"/>
  <c r="M57" i="87" s="1"/>
  <c r="H58" i="87"/>
  <c r="M58" i="87" s="1"/>
  <c r="H59" i="87"/>
  <c r="M59" i="87" s="1"/>
  <c r="H60" i="87"/>
  <c r="M60" i="87" s="1"/>
  <c r="H61" i="87"/>
  <c r="M61" i="87" s="1"/>
  <c r="H62" i="87"/>
  <c r="M62" i="87" s="1"/>
  <c r="H63" i="87"/>
  <c r="M63" i="87" s="1"/>
  <c r="H64" i="87"/>
  <c r="M64" i="87" s="1"/>
  <c r="H65" i="87"/>
  <c r="M65" i="87" s="1"/>
  <c r="H66" i="87"/>
  <c r="M66" i="87" s="1"/>
  <c r="H67" i="87"/>
  <c r="M67" i="87" s="1"/>
  <c r="H68" i="87"/>
  <c r="M68" i="87" s="1"/>
  <c r="H69" i="87"/>
  <c r="M69" i="87" s="1"/>
  <c r="H70" i="87"/>
  <c r="M70" i="87" s="1"/>
  <c r="H71" i="87"/>
  <c r="M71" i="87" s="1"/>
  <c r="H72" i="87"/>
  <c r="M72" i="87" s="1"/>
  <c r="H73" i="87"/>
  <c r="M73" i="87" s="1"/>
  <c r="H74" i="87"/>
  <c r="M74" i="87" s="1"/>
  <c r="H75" i="87"/>
  <c r="M75" i="87" s="1"/>
  <c r="H76" i="87"/>
  <c r="M76" i="87" s="1"/>
  <c r="H77" i="87"/>
  <c r="M77" i="87" s="1"/>
  <c r="H78" i="87"/>
  <c r="M78" i="87" s="1"/>
  <c r="H79" i="87"/>
  <c r="M79" i="87" s="1"/>
  <c r="H80" i="87"/>
  <c r="M80" i="87" s="1"/>
  <c r="H81" i="87"/>
  <c r="M81" i="87" s="1"/>
  <c r="H82" i="87"/>
  <c r="M82" i="87" s="1"/>
  <c r="H83" i="87"/>
  <c r="M83" i="87" s="1"/>
  <c r="H84" i="87"/>
  <c r="M84" i="87" s="1"/>
  <c r="H85" i="87"/>
  <c r="M85" i="87" s="1"/>
  <c r="H86" i="87"/>
  <c r="M86" i="87" s="1"/>
  <c r="H87" i="87"/>
  <c r="M87" i="87" s="1"/>
  <c r="H88" i="87"/>
  <c r="M88" i="87" s="1"/>
  <c r="H89" i="87"/>
  <c r="M89" i="87" s="1"/>
  <c r="H90" i="87"/>
  <c r="M90" i="87" s="1"/>
  <c r="H91" i="87"/>
  <c r="M91" i="87" s="1"/>
  <c r="H92" i="87"/>
  <c r="M92" i="87" s="1"/>
  <c r="H93" i="87"/>
  <c r="M93" i="87" s="1"/>
  <c r="H94" i="87"/>
  <c r="M94" i="87" s="1"/>
  <c r="H95" i="87"/>
  <c r="M95" i="87" s="1"/>
  <c r="H96" i="87"/>
  <c r="M96" i="87" s="1"/>
  <c r="H97" i="87"/>
  <c r="M97" i="87" s="1"/>
  <c r="H98" i="87"/>
  <c r="M98" i="87" s="1"/>
  <c r="H99" i="87"/>
  <c r="M99" i="87" s="1"/>
  <c r="H100" i="87"/>
  <c r="M100" i="87" s="1"/>
  <c r="H101" i="87"/>
  <c r="M101" i="87" s="1"/>
  <c r="H102" i="87"/>
  <c r="M102" i="87" s="1"/>
  <c r="H103" i="87"/>
  <c r="M103" i="87" s="1"/>
  <c r="H104" i="87"/>
  <c r="M104" i="87" s="1"/>
  <c r="H105" i="87"/>
  <c r="M105" i="87" s="1"/>
  <c r="H106" i="87"/>
  <c r="M106" i="87" s="1"/>
  <c r="H107" i="87"/>
  <c r="M107" i="87" s="1"/>
  <c r="H108" i="87"/>
  <c r="M108" i="87" s="1"/>
  <c r="H109" i="87"/>
  <c r="M109" i="87" s="1"/>
  <c r="H110" i="87"/>
  <c r="M110" i="87" s="1"/>
  <c r="H111" i="87"/>
  <c r="M111" i="87" s="1"/>
  <c r="H112" i="87"/>
  <c r="M112" i="87" s="1"/>
  <c r="H113" i="87"/>
  <c r="M113" i="87" s="1"/>
  <c r="H114" i="87"/>
  <c r="M114" i="87" s="1"/>
  <c r="H115" i="87"/>
  <c r="M115" i="87" s="1"/>
  <c r="H116" i="87"/>
  <c r="M116" i="87" s="1"/>
  <c r="H117" i="87"/>
  <c r="M117" i="87" s="1"/>
  <c r="H118" i="87"/>
  <c r="M118" i="87" s="1"/>
  <c r="H119" i="87"/>
  <c r="M119" i="87" s="1"/>
  <c r="H120" i="87"/>
  <c r="M120" i="87" s="1"/>
  <c r="H121" i="87"/>
  <c r="M121" i="87" s="1"/>
  <c r="H122" i="87"/>
  <c r="M122" i="87" s="1"/>
  <c r="H123" i="87"/>
  <c r="M123" i="87" s="1"/>
  <c r="H124" i="87"/>
  <c r="M124" i="87" s="1"/>
  <c r="H125" i="87"/>
  <c r="M125" i="87" s="1"/>
  <c r="H126" i="87"/>
  <c r="M126" i="87" s="1"/>
  <c r="H127" i="87"/>
  <c r="M127" i="87" s="1"/>
  <c r="H128" i="87"/>
  <c r="M128" i="87" s="1"/>
  <c r="H129" i="87"/>
  <c r="M129" i="87" s="1"/>
  <c r="H130" i="87"/>
  <c r="M130" i="87" s="1"/>
  <c r="H131" i="87"/>
  <c r="M131" i="87" s="1"/>
  <c r="H132" i="87"/>
  <c r="M132" i="87" s="1"/>
  <c r="H133" i="87"/>
  <c r="M133" i="87" s="1"/>
  <c r="H134" i="87"/>
  <c r="M134" i="87" s="1"/>
  <c r="H135" i="87"/>
  <c r="M135" i="87" s="1"/>
  <c r="H136" i="87"/>
  <c r="M136" i="87" s="1"/>
  <c r="H137" i="87"/>
  <c r="M137" i="87" s="1"/>
  <c r="H138" i="87"/>
  <c r="M138" i="87" s="1"/>
  <c r="H139" i="87"/>
  <c r="M139" i="87" s="1"/>
  <c r="H140" i="87"/>
  <c r="M140" i="87" s="1"/>
  <c r="H141" i="87"/>
  <c r="M141" i="87" s="1"/>
  <c r="H142" i="87"/>
  <c r="M142" i="87" s="1"/>
  <c r="H143" i="87"/>
  <c r="M143" i="87" s="1"/>
  <c r="H144" i="87"/>
  <c r="M144" i="87" s="1"/>
  <c r="H145" i="87"/>
  <c r="M145" i="87" s="1"/>
  <c r="H146" i="87"/>
  <c r="M146" i="87" s="1"/>
  <c r="H147" i="87"/>
  <c r="M147" i="87" s="1"/>
  <c r="H148" i="87"/>
  <c r="M148" i="87" s="1"/>
  <c r="H149" i="87"/>
  <c r="M149" i="87" s="1"/>
  <c r="H150" i="87"/>
  <c r="M150" i="87" s="1"/>
  <c r="H151" i="87"/>
  <c r="M151" i="87" s="1"/>
  <c r="H152" i="87"/>
  <c r="M152" i="87" s="1"/>
  <c r="H153" i="87"/>
  <c r="M153" i="87" s="1"/>
  <c r="H154" i="87"/>
  <c r="M154" i="87" s="1"/>
  <c r="H155" i="87"/>
  <c r="M155" i="87" s="1"/>
  <c r="H156" i="87"/>
  <c r="M156" i="87" s="1"/>
  <c r="H157" i="87"/>
  <c r="M157" i="87" s="1"/>
  <c r="H158" i="87"/>
  <c r="M158" i="87" s="1"/>
  <c r="H159" i="87"/>
  <c r="M159" i="87" s="1"/>
  <c r="H160" i="87"/>
  <c r="M160" i="87" s="1"/>
  <c r="H161" i="87"/>
  <c r="M161" i="87" s="1"/>
  <c r="H162" i="87"/>
  <c r="M162" i="87" s="1"/>
  <c r="H163" i="87"/>
  <c r="M163" i="87" s="1"/>
  <c r="H164" i="87"/>
  <c r="M164" i="87" s="1"/>
  <c r="H165" i="87"/>
  <c r="M165" i="87" s="1"/>
  <c r="H166" i="87"/>
  <c r="M166" i="87" s="1"/>
  <c r="H167" i="87"/>
  <c r="M167" i="87" s="1"/>
  <c r="H168" i="87"/>
  <c r="M168" i="87" s="1"/>
  <c r="H169" i="87"/>
  <c r="M169" i="87" s="1"/>
  <c r="H170" i="87"/>
  <c r="M170" i="87" s="1"/>
  <c r="H171" i="87"/>
  <c r="M171" i="87" s="1"/>
  <c r="H172" i="87"/>
  <c r="M172" i="87" s="1"/>
  <c r="H173" i="87"/>
  <c r="M173" i="87" s="1"/>
  <c r="H174" i="87"/>
  <c r="M174" i="87" s="1"/>
  <c r="H175" i="87"/>
  <c r="M175" i="87" s="1"/>
  <c r="H176" i="87"/>
  <c r="M176" i="87" s="1"/>
  <c r="H177" i="87"/>
  <c r="M177" i="87" s="1"/>
  <c r="H178" i="87"/>
  <c r="M178" i="87" s="1"/>
  <c r="H179" i="87"/>
  <c r="M179" i="87" s="1"/>
  <c r="H180" i="87"/>
  <c r="M180" i="87" s="1"/>
  <c r="H181" i="87"/>
  <c r="M181" i="87" s="1"/>
  <c r="H182" i="87"/>
  <c r="M182" i="87" s="1"/>
  <c r="H183" i="87"/>
  <c r="M183" i="87" s="1"/>
  <c r="H184" i="87"/>
  <c r="M184" i="87" s="1"/>
  <c r="H185" i="87"/>
  <c r="M185" i="87" s="1"/>
  <c r="H186" i="87"/>
  <c r="M186" i="87" s="1"/>
  <c r="H187" i="87"/>
  <c r="M187" i="87" s="1"/>
  <c r="H188" i="87"/>
  <c r="M188" i="87" s="1"/>
  <c r="H189" i="87"/>
  <c r="M189" i="87" s="1"/>
  <c r="H190" i="87"/>
  <c r="M190" i="87" s="1"/>
  <c r="H191" i="87"/>
  <c r="M191" i="87" s="1"/>
  <c r="H192" i="87"/>
  <c r="M192" i="87" s="1"/>
  <c r="H193" i="87"/>
  <c r="M193" i="87" s="1"/>
  <c r="H194" i="87"/>
  <c r="M194" i="87" s="1"/>
  <c r="H195" i="87"/>
  <c r="M195" i="87" s="1"/>
  <c r="H196" i="87"/>
  <c r="M196" i="87" s="1"/>
  <c r="H197" i="87"/>
  <c r="M197" i="87" s="1"/>
  <c r="H198" i="87"/>
  <c r="M198" i="87" s="1"/>
  <c r="H199" i="87"/>
  <c r="M199" i="87" s="1"/>
  <c r="H200" i="87"/>
  <c r="M200" i="87" s="1"/>
  <c r="H201" i="87"/>
  <c r="M201" i="87" s="1"/>
  <c r="H202" i="87"/>
  <c r="M202" i="87" s="1"/>
  <c r="H203" i="87"/>
  <c r="M203" i="87" s="1"/>
  <c r="H204" i="87"/>
  <c r="M204" i="87" s="1"/>
  <c r="H205" i="87"/>
  <c r="M205" i="87" s="1"/>
  <c r="H206" i="87"/>
  <c r="M206" i="87" s="1"/>
  <c r="H207" i="87"/>
  <c r="M207" i="87" s="1"/>
  <c r="H208" i="87"/>
  <c r="M208" i="87" s="1"/>
  <c r="H209" i="87"/>
  <c r="M209" i="87" s="1"/>
  <c r="H210" i="87"/>
  <c r="M210" i="87" s="1"/>
  <c r="H211" i="87"/>
  <c r="M211" i="87" s="1"/>
  <c r="H212" i="87"/>
  <c r="M212" i="87" s="1"/>
  <c r="H213" i="87"/>
  <c r="M213" i="87" s="1"/>
  <c r="H214" i="87"/>
  <c r="M214" i="87" s="1"/>
  <c r="H215" i="87"/>
  <c r="M215" i="87" s="1"/>
  <c r="H216" i="87"/>
  <c r="M216" i="87" s="1"/>
  <c r="H217" i="87"/>
  <c r="M217" i="87" s="1"/>
  <c r="H218" i="87"/>
  <c r="M218" i="87" s="1"/>
  <c r="H219" i="87"/>
  <c r="M219" i="87" s="1"/>
  <c r="H220" i="87"/>
  <c r="M220" i="87" s="1"/>
  <c r="H221" i="87"/>
  <c r="M221" i="87" s="1"/>
  <c r="H222" i="87"/>
  <c r="M222" i="87" s="1"/>
  <c r="H223" i="87"/>
  <c r="M223" i="87" s="1"/>
  <c r="H224" i="87"/>
  <c r="M224" i="87" s="1"/>
  <c r="H225" i="87"/>
  <c r="M225" i="87" s="1"/>
  <c r="H226" i="87"/>
  <c r="M226" i="87" s="1"/>
  <c r="H227" i="87"/>
  <c r="M227" i="87" s="1"/>
  <c r="H228" i="87"/>
  <c r="M228" i="87" s="1"/>
  <c r="H229" i="87"/>
  <c r="M229" i="87" s="1"/>
  <c r="H230" i="87"/>
  <c r="M230" i="87" s="1"/>
  <c r="H231" i="87"/>
  <c r="M231" i="87" s="1"/>
  <c r="H232" i="87"/>
  <c r="M232" i="87" s="1"/>
  <c r="H233" i="87"/>
  <c r="M233" i="87" s="1"/>
  <c r="H234" i="87"/>
  <c r="M234" i="87" s="1"/>
  <c r="H235" i="87"/>
  <c r="M235" i="87" s="1"/>
  <c r="H236" i="87"/>
  <c r="M236" i="87" s="1"/>
  <c r="H237" i="87"/>
  <c r="M237" i="87" s="1"/>
  <c r="H238" i="87"/>
  <c r="M238" i="87" s="1"/>
  <c r="H239" i="87"/>
  <c r="M239" i="87" s="1"/>
  <c r="H240" i="87"/>
  <c r="M240" i="87" s="1"/>
  <c r="H241" i="87"/>
  <c r="M241" i="87" s="1"/>
  <c r="H242" i="87"/>
  <c r="M242" i="87" s="1"/>
  <c r="H243" i="87"/>
  <c r="M243" i="87" s="1"/>
  <c r="H244" i="87"/>
  <c r="M244" i="87" s="1"/>
  <c r="H245" i="87"/>
  <c r="M245" i="87" s="1"/>
  <c r="H246" i="87"/>
  <c r="M246" i="87" s="1"/>
  <c r="H247" i="87"/>
  <c r="M247" i="87" s="1"/>
  <c r="H248" i="87"/>
  <c r="M248" i="87" s="1"/>
  <c r="H249" i="87"/>
  <c r="M249" i="87" s="1"/>
  <c r="H250" i="87"/>
  <c r="M250" i="87" s="1"/>
  <c r="H251" i="87"/>
  <c r="M251" i="87" s="1"/>
  <c r="H252" i="87"/>
  <c r="M252" i="87" s="1"/>
  <c r="H253" i="87"/>
  <c r="M253" i="87" s="1"/>
  <c r="H254" i="87"/>
  <c r="M254" i="87" s="1"/>
  <c r="H255" i="87"/>
  <c r="M255" i="87" s="1"/>
  <c r="H256" i="87"/>
  <c r="M256" i="87" s="1"/>
  <c r="H257" i="87"/>
  <c r="M257" i="87" s="1"/>
  <c r="H258" i="87"/>
  <c r="M258" i="87" s="1"/>
  <c r="H259" i="87"/>
  <c r="M259" i="87" s="1"/>
  <c r="H260" i="87"/>
  <c r="M260" i="87" s="1"/>
  <c r="H261" i="87"/>
  <c r="M261" i="87" s="1"/>
  <c r="H262" i="87"/>
  <c r="M262" i="87" s="1"/>
  <c r="H263" i="87"/>
  <c r="M263" i="87" s="1"/>
  <c r="H264" i="87"/>
  <c r="M264" i="87" s="1"/>
  <c r="H265" i="87"/>
  <c r="M265" i="87" s="1"/>
  <c r="H266" i="87"/>
  <c r="M266" i="87" s="1"/>
  <c r="H267" i="87"/>
  <c r="M267" i="87" s="1"/>
  <c r="H268" i="87"/>
  <c r="M268" i="87" s="1"/>
  <c r="H269" i="87"/>
  <c r="M269" i="87" s="1"/>
  <c r="H270" i="87"/>
  <c r="M270" i="87" s="1"/>
  <c r="H271" i="87"/>
  <c r="M271" i="87" s="1"/>
  <c r="H272" i="87"/>
  <c r="M272" i="87" s="1"/>
  <c r="H273" i="87"/>
  <c r="M273" i="87" s="1"/>
  <c r="H274" i="87"/>
  <c r="M274" i="87" s="1"/>
  <c r="H275" i="87"/>
  <c r="M275" i="87" s="1"/>
  <c r="H276" i="87"/>
  <c r="M276" i="87" s="1"/>
  <c r="H277" i="87"/>
  <c r="M277" i="87" s="1"/>
  <c r="H278" i="87"/>
  <c r="M278" i="87" s="1"/>
  <c r="H279" i="87"/>
  <c r="M279" i="87" s="1"/>
  <c r="H280" i="87"/>
  <c r="M280" i="87" s="1"/>
  <c r="H281" i="87"/>
  <c r="M281" i="87" s="1"/>
  <c r="H282" i="87"/>
  <c r="M282" i="87" s="1"/>
  <c r="H283" i="87"/>
  <c r="M283" i="87" s="1"/>
  <c r="H284" i="87"/>
  <c r="M284" i="87" s="1"/>
  <c r="H285" i="87"/>
  <c r="M285" i="87" s="1"/>
  <c r="H286" i="87"/>
  <c r="M286" i="87" s="1"/>
  <c r="H287" i="87"/>
  <c r="M287" i="87" s="1"/>
  <c r="H288" i="87"/>
  <c r="M288" i="87" s="1"/>
  <c r="H289" i="87"/>
  <c r="M289" i="87" s="1"/>
  <c r="H290" i="87"/>
  <c r="M290" i="87" s="1"/>
  <c r="H291" i="87"/>
  <c r="M291" i="87" s="1"/>
  <c r="H292" i="87"/>
  <c r="M292" i="87" s="1"/>
  <c r="H293" i="87"/>
  <c r="M293" i="87" s="1"/>
  <c r="H294" i="87"/>
  <c r="M294" i="87" s="1"/>
  <c r="H295" i="87"/>
  <c r="M295" i="87" s="1"/>
  <c r="H296" i="87"/>
  <c r="M296" i="87" s="1"/>
  <c r="H297" i="87"/>
  <c r="M297" i="87" s="1"/>
  <c r="H298" i="87"/>
  <c r="M298" i="87" s="1"/>
  <c r="H299" i="87"/>
  <c r="M299" i="87" s="1"/>
  <c r="H300" i="87"/>
  <c r="M300" i="87" s="1"/>
  <c r="H301" i="87"/>
  <c r="M301" i="87" s="1"/>
  <c r="H302" i="87"/>
  <c r="M302" i="87" s="1"/>
  <c r="H303" i="87"/>
  <c r="M303" i="87" s="1"/>
  <c r="H304" i="87"/>
  <c r="M304" i="87" s="1"/>
  <c r="H305" i="87"/>
  <c r="M305" i="87" s="1"/>
  <c r="H306" i="87"/>
  <c r="M306" i="87" s="1"/>
  <c r="H307" i="87"/>
  <c r="M307" i="87" s="1"/>
  <c r="H308" i="87"/>
  <c r="M308" i="87" s="1"/>
  <c r="H309" i="87"/>
  <c r="M309" i="87" s="1"/>
  <c r="H310" i="87"/>
  <c r="M310" i="87" s="1"/>
  <c r="H311" i="87"/>
  <c r="M311" i="87" s="1"/>
  <c r="H312" i="87"/>
  <c r="M312" i="87" s="1"/>
  <c r="H313" i="87"/>
  <c r="M313" i="87" s="1"/>
  <c r="H314" i="87"/>
  <c r="M314" i="87" s="1"/>
  <c r="H315" i="87"/>
  <c r="M315" i="87" s="1"/>
  <c r="H316" i="87"/>
  <c r="M316" i="87" s="1"/>
  <c r="H317" i="87"/>
  <c r="M317" i="87" s="1"/>
  <c r="H318" i="87"/>
  <c r="M318" i="87" s="1"/>
  <c r="H319" i="87"/>
  <c r="M319" i="87" s="1"/>
  <c r="H320" i="87"/>
  <c r="M320" i="87" s="1"/>
  <c r="H321" i="87"/>
  <c r="M321" i="87" s="1"/>
  <c r="H322" i="87"/>
  <c r="M322" i="87" s="1"/>
  <c r="H323" i="87"/>
  <c r="M323" i="87" s="1"/>
  <c r="H324" i="87"/>
  <c r="M324" i="87" s="1"/>
  <c r="H325" i="87"/>
  <c r="M325" i="87" s="1"/>
  <c r="H326" i="87"/>
  <c r="M326" i="87" s="1"/>
  <c r="H327" i="87"/>
  <c r="M327" i="87" s="1"/>
  <c r="H328" i="87"/>
  <c r="M328" i="87" s="1"/>
  <c r="H329" i="87"/>
  <c r="M329" i="87" s="1"/>
  <c r="H330" i="87"/>
  <c r="M330" i="87" s="1"/>
  <c r="H331" i="87"/>
  <c r="M331" i="87" s="1"/>
  <c r="H332" i="87"/>
  <c r="M332" i="87" s="1"/>
  <c r="H333" i="87"/>
  <c r="M333" i="87" s="1"/>
  <c r="H334" i="87"/>
  <c r="M334" i="87" s="1"/>
  <c r="H335" i="87"/>
  <c r="M335" i="87" s="1"/>
  <c r="H336" i="87"/>
  <c r="M336" i="87" s="1"/>
  <c r="H337" i="87"/>
  <c r="M337" i="87" s="1"/>
  <c r="H338" i="87"/>
  <c r="M338" i="87" s="1"/>
  <c r="H339" i="87"/>
  <c r="M339" i="87" s="1"/>
  <c r="H340" i="87"/>
  <c r="M340" i="87" s="1"/>
  <c r="H341" i="87"/>
  <c r="M341" i="87" s="1"/>
  <c r="H342" i="87"/>
  <c r="M342" i="87" s="1"/>
  <c r="H343" i="87"/>
  <c r="M343" i="87" s="1"/>
  <c r="H344" i="87"/>
  <c r="M344" i="87" s="1"/>
  <c r="H345" i="87"/>
  <c r="M345" i="87" s="1"/>
  <c r="H346" i="87"/>
  <c r="M346" i="87" s="1"/>
  <c r="H347" i="87"/>
  <c r="M347" i="87" s="1"/>
  <c r="H348" i="87"/>
  <c r="M348" i="87" s="1"/>
  <c r="H349" i="87"/>
  <c r="M349" i="87" s="1"/>
  <c r="H350" i="87"/>
  <c r="M350" i="87" s="1"/>
  <c r="H351" i="87"/>
  <c r="M351" i="87" s="1"/>
  <c r="H352" i="87"/>
  <c r="M352" i="87" s="1"/>
  <c r="H353" i="87"/>
  <c r="M353" i="87" s="1"/>
  <c r="H354" i="87"/>
  <c r="M354" i="87" s="1"/>
  <c r="H355" i="87"/>
  <c r="M355" i="87" s="1"/>
  <c r="H356" i="87"/>
  <c r="M356" i="87" s="1"/>
  <c r="H357" i="87"/>
  <c r="M357" i="87" s="1"/>
  <c r="H358" i="87"/>
  <c r="M358" i="87" s="1"/>
  <c r="H359" i="87"/>
  <c r="M359" i="87" s="1"/>
  <c r="H360" i="87"/>
  <c r="M360" i="87" s="1"/>
  <c r="H361" i="87"/>
  <c r="M361" i="87" s="1"/>
  <c r="H362" i="87"/>
  <c r="M362" i="87" s="1"/>
  <c r="H363" i="87"/>
  <c r="M363" i="87" s="1"/>
  <c r="H364" i="87"/>
  <c r="M364" i="87" s="1"/>
  <c r="H365" i="87"/>
  <c r="M365" i="87" s="1"/>
  <c r="H366" i="87"/>
  <c r="M366" i="87" s="1"/>
  <c r="H367" i="87"/>
  <c r="M367" i="87" s="1"/>
  <c r="H368" i="87"/>
  <c r="M368" i="87" s="1"/>
  <c r="H369" i="87"/>
  <c r="M369" i="87" s="1"/>
  <c r="H370" i="87"/>
  <c r="M370" i="87" s="1"/>
  <c r="H371" i="87"/>
  <c r="M371" i="87" s="1"/>
  <c r="H372" i="87"/>
  <c r="M372" i="87" s="1"/>
  <c r="H373" i="87"/>
  <c r="M373" i="87" s="1"/>
  <c r="H374" i="87"/>
  <c r="M374" i="87" s="1"/>
  <c r="H375" i="87"/>
  <c r="M375" i="87" s="1"/>
  <c r="H376" i="87"/>
  <c r="M376" i="87" s="1"/>
  <c r="H377" i="87"/>
  <c r="M377" i="87" s="1"/>
  <c r="H378" i="87"/>
  <c r="M378" i="87" s="1"/>
  <c r="H379" i="87"/>
  <c r="M379" i="87" s="1"/>
  <c r="H380" i="87"/>
  <c r="M380" i="87" s="1"/>
  <c r="H381" i="87"/>
  <c r="M381" i="87" s="1"/>
  <c r="H382" i="87"/>
  <c r="M382" i="87" s="1"/>
  <c r="H383" i="87"/>
  <c r="M383" i="87" s="1"/>
  <c r="H384" i="87"/>
  <c r="M384" i="87" s="1"/>
  <c r="H385" i="87"/>
  <c r="M385" i="87" s="1"/>
  <c r="H386" i="87"/>
  <c r="M386" i="87" s="1"/>
  <c r="H387" i="87"/>
  <c r="M387" i="87" s="1"/>
  <c r="H388" i="87"/>
  <c r="M388" i="87" s="1"/>
  <c r="H389" i="87"/>
  <c r="M389" i="87" s="1"/>
  <c r="H390" i="87"/>
  <c r="M390" i="87" s="1"/>
  <c r="H391" i="87"/>
  <c r="M391" i="87" s="1"/>
  <c r="H392" i="87"/>
  <c r="M392" i="87" s="1"/>
  <c r="H393" i="87"/>
  <c r="M393" i="87" s="1"/>
  <c r="H394" i="87"/>
  <c r="M394" i="87" s="1"/>
  <c r="H395" i="87"/>
  <c r="M395" i="87" s="1"/>
  <c r="H396" i="87"/>
  <c r="M396" i="87" s="1"/>
  <c r="H397" i="87"/>
  <c r="M397" i="87" s="1"/>
  <c r="H398" i="87"/>
  <c r="M398" i="87" s="1"/>
  <c r="H399" i="87"/>
  <c r="M399" i="87" s="1"/>
  <c r="H400" i="87"/>
  <c r="M400" i="87" s="1"/>
  <c r="H401" i="87"/>
  <c r="M401" i="87" s="1"/>
  <c r="H402" i="87"/>
  <c r="M402" i="87" s="1"/>
  <c r="H403" i="87"/>
  <c r="M403" i="87" s="1"/>
  <c r="H404" i="87"/>
  <c r="M404" i="87" s="1"/>
  <c r="H405" i="87"/>
  <c r="M405" i="87" s="1"/>
  <c r="H406" i="87"/>
  <c r="M406" i="87" s="1"/>
  <c r="H407" i="87"/>
  <c r="M407" i="87" s="1"/>
  <c r="H408" i="87"/>
  <c r="M408" i="87" s="1"/>
  <c r="H409" i="87"/>
  <c r="M409" i="87" s="1"/>
  <c r="H410" i="87"/>
  <c r="M410" i="87" s="1"/>
  <c r="H411" i="87"/>
  <c r="M411" i="87" s="1"/>
  <c r="H412" i="87"/>
  <c r="M412" i="87" s="1"/>
  <c r="H413" i="87"/>
  <c r="M413" i="87" s="1"/>
  <c r="H414" i="87"/>
  <c r="M414" i="87" s="1"/>
  <c r="H415" i="87"/>
  <c r="M415" i="87" s="1"/>
  <c r="H416" i="87"/>
  <c r="M416" i="87" s="1"/>
  <c r="H417" i="87"/>
  <c r="M417" i="87" s="1"/>
  <c r="H418" i="87"/>
  <c r="M418" i="87" s="1"/>
  <c r="H419" i="87"/>
  <c r="M419" i="87" s="1"/>
  <c r="H420" i="87"/>
  <c r="M420" i="87" s="1"/>
  <c r="H421" i="87"/>
  <c r="M421" i="87" s="1"/>
  <c r="H422" i="87"/>
  <c r="M422" i="87" s="1"/>
  <c r="H423" i="87"/>
  <c r="M423" i="87" s="1"/>
  <c r="H424" i="87"/>
  <c r="M424" i="87" s="1"/>
  <c r="H425" i="87"/>
  <c r="M425" i="87" s="1"/>
  <c r="H426" i="87"/>
  <c r="M426" i="87" s="1"/>
  <c r="H427" i="87"/>
  <c r="M427" i="87" s="1"/>
  <c r="H428" i="87"/>
  <c r="M428" i="87" s="1"/>
  <c r="H429" i="87"/>
  <c r="M429" i="87" s="1"/>
  <c r="H430" i="87"/>
  <c r="M430" i="87" s="1"/>
  <c r="H431" i="87"/>
  <c r="M431" i="87" s="1"/>
  <c r="H432" i="87"/>
  <c r="M432" i="87" s="1"/>
  <c r="H433" i="87"/>
  <c r="M433" i="87" s="1"/>
  <c r="H434" i="87"/>
  <c r="M434" i="87" s="1"/>
  <c r="H435" i="87"/>
  <c r="M435" i="87" s="1"/>
  <c r="H436" i="87"/>
  <c r="M436" i="87" s="1"/>
  <c r="H437" i="87"/>
  <c r="M437" i="87" s="1"/>
  <c r="H438" i="87"/>
  <c r="M438" i="87" s="1"/>
  <c r="H439" i="87"/>
  <c r="M439" i="87" s="1"/>
  <c r="H440" i="87"/>
  <c r="M440" i="87" s="1"/>
  <c r="H441" i="87"/>
  <c r="M441" i="87" s="1"/>
  <c r="H442" i="87"/>
  <c r="M442" i="87" s="1"/>
  <c r="H443" i="87"/>
  <c r="M443" i="87" s="1"/>
  <c r="H444" i="87"/>
  <c r="M444" i="87" s="1"/>
  <c r="H445" i="87"/>
  <c r="M445" i="87" s="1"/>
  <c r="H446" i="87"/>
  <c r="M446" i="87" s="1"/>
  <c r="H447" i="87"/>
  <c r="M447" i="87" s="1"/>
  <c r="H448" i="87"/>
  <c r="M448" i="87" s="1"/>
  <c r="H449" i="87"/>
  <c r="M449" i="87" s="1"/>
  <c r="H450" i="87"/>
  <c r="M450" i="87" s="1"/>
  <c r="H451" i="87"/>
  <c r="M451" i="87" s="1"/>
  <c r="H452" i="87"/>
  <c r="M452" i="87" s="1"/>
  <c r="H453" i="87"/>
  <c r="M453" i="87" s="1"/>
  <c r="H454" i="87"/>
  <c r="M454" i="87" s="1"/>
  <c r="H455" i="87"/>
  <c r="M455" i="87" s="1"/>
  <c r="H456" i="87"/>
  <c r="M456" i="87" s="1"/>
  <c r="H457" i="87"/>
  <c r="M457" i="87" s="1"/>
  <c r="H458" i="87"/>
  <c r="M458" i="87" s="1"/>
  <c r="H459" i="87"/>
  <c r="M459" i="87" s="1"/>
  <c r="H460" i="87"/>
  <c r="M460" i="87" s="1"/>
  <c r="H461" i="87"/>
  <c r="M461" i="87" s="1"/>
  <c r="H462" i="87"/>
  <c r="M462" i="87" s="1"/>
  <c r="H463" i="87"/>
  <c r="M463" i="87" s="1"/>
  <c r="H464" i="87"/>
  <c r="M464" i="87" s="1"/>
  <c r="H465" i="87"/>
  <c r="M465" i="87" s="1"/>
  <c r="H466" i="87"/>
  <c r="M466" i="87" s="1"/>
  <c r="H467" i="87"/>
  <c r="M467" i="87" s="1"/>
  <c r="H468" i="87"/>
  <c r="M468" i="87" s="1"/>
  <c r="H469" i="87"/>
  <c r="M469" i="87" s="1"/>
  <c r="H470" i="87"/>
  <c r="M470" i="87" s="1"/>
  <c r="H471" i="87"/>
  <c r="M471" i="87" s="1"/>
  <c r="H472" i="87"/>
  <c r="M472" i="87" s="1"/>
  <c r="H473" i="87"/>
  <c r="M473" i="87" s="1"/>
  <c r="H474" i="87"/>
  <c r="M474" i="87" s="1"/>
  <c r="H475" i="87"/>
  <c r="M475" i="87" s="1"/>
  <c r="H476" i="87"/>
  <c r="M476" i="87" s="1"/>
  <c r="H477" i="87"/>
  <c r="M477" i="87" s="1"/>
  <c r="H478" i="87"/>
  <c r="M478" i="87" s="1"/>
  <c r="H479" i="87"/>
  <c r="M479" i="87" s="1"/>
  <c r="H480" i="87"/>
  <c r="M480" i="87" s="1"/>
  <c r="H481" i="87"/>
  <c r="M481" i="87" s="1"/>
  <c r="H482" i="87"/>
  <c r="M482" i="87" s="1"/>
  <c r="H483" i="87"/>
  <c r="M483" i="87" s="1"/>
  <c r="H484" i="87"/>
  <c r="M484" i="87" s="1"/>
  <c r="H485" i="87"/>
  <c r="M485" i="87" s="1"/>
  <c r="H486" i="87"/>
  <c r="M486" i="87" s="1"/>
  <c r="H487" i="87"/>
  <c r="M487" i="87" s="1"/>
  <c r="H488" i="87"/>
  <c r="M488" i="87" s="1"/>
  <c r="H489" i="87"/>
  <c r="M489" i="87" s="1"/>
  <c r="H490" i="87"/>
  <c r="M490" i="87" s="1"/>
  <c r="H491" i="87"/>
  <c r="M491" i="87" s="1"/>
  <c r="H492" i="87"/>
  <c r="M492" i="87" s="1"/>
  <c r="H493" i="87"/>
  <c r="M493" i="87" s="1"/>
  <c r="H494" i="87"/>
  <c r="M494" i="87" s="1"/>
  <c r="H495" i="87"/>
  <c r="M495" i="87" s="1"/>
  <c r="H496" i="87"/>
  <c r="M496" i="87" s="1"/>
  <c r="H497" i="87"/>
  <c r="M497" i="87" s="1"/>
  <c r="H498" i="87"/>
  <c r="M498" i="87" s="1"/>
  <c r="H2" i="87"/>
  <c r="M2" i="87" s="1"/>
  <c r="G14" i="87"/>
  <c r="J14" i="87" s="1"/>
  <c r="K14" i="87" s="1"/>
  <c r="L14" i="87" s="1"/>
  <c r="G15" i="87"/>
  <c r="G16" i="87"/>
  <c r="G17" i="87"/>
  <c r="G18" i="87"/>
  <c r="G19" i="87"/>
  <c r="G20" i="87"/>
  <c r="G21" i="87"/>
  <c r="G22" i="87"/>
  <c r="G23" i="87"/>
  <c r="G24" i="87"/>
  <c r="G25" i="87"/>
  <c r="G26" i="87"/>
  <c r="G27" i="87"/>
  <c r="G28" i="87"/>
  <c r="G29" i="87"/>
  <c r="G30" i="87"/>
  <c r="G31" i="87"/>
  <c r="G32" i="87"/>
  <c r="G33" i="87"/>
  <c r="G34" i="87"/>
  <c r="G35" i="87"/>
  <c r="G36" i="87"/>
  <c r="G37" i="87"/>
  <c r="G38" i="87"/>
  <c r="G39" i="87"/>
  <c r="G40" i="87"/>
  <c r="G41" i="87"/>
  <c r="G42" i="87"/>
  <c r="G43" i="87"/>
  <c r="G44" i="87"/>
  <c r="G45" i="87"/>
  <c r="G46" i="87"/>
  <c r="G47" i="87"/>
  <c r="G48" i="87"/>
  <c r="G49" i="87"/>
  <c r="G50" i="87"/>
  <c r="G51" i="87"/>
  <c r="G52" i="87"/>
  <c r="G53" i="87"/>
  <c r="G54" i="87"/>
  <c r="G55" i="87"/>
  <c r="G56" i="87"/>
  <c r="G57" i="87"/>
  <c r="G58" i="87"/>
  <c r="G59" i="87"/>
  <c r="G60" i="87"/>
  <c r="G61" i="87"/>
  <c r="G62" i="87"/>
  <c r="G63" i="87"/>
  <c r="G64" i="87"/>
  <c r="G65" i="87"/>
  <c r="G66" i="87"/>
  <c r="G67" i="87"/>
  <c r="G68" i="87"/>
  <c r="G69" i="87"/>
  <c r="G70" i="87"/>
  <c r="G71" i="87"/>
  <c r="G72" i="87"/>
  <c r="G73" i="87"/>
  <c r="G74" i="87"/>
  <c r="G75" i="87"/>
  <c r="G76" i="87"/>
  <c r="G77" i="87"/>
  <c r="G78" i="87"/>
  <c r="G79" i="87"/>
  <c r="G80" i="87"/>
  <c r="G81" i="87"/>
  <c r="G82" i="87"/>
  <c r="G83" i="87"/>
  <c r="G84" i="87"/>
  <c r="G85" i="87"/>
  <c r="G86" i="87"/>
  <c r="G87" i="87"/>
  <c r="G88" i="87"/>
  <c r="G89" i="87"/>
  <c r="G90" i="87"/>
  <c r="G91" i="87"/>
  <c r="G92" i="87"/>
  <c r="G93" i="87"/>
  <c r="G94" i="87"/>
  <c r="G95" i="87"/>
  <c r="G96" i="87"/>
  <c r="G97" i="87"/>
  <c r="G98" i="87"/>
  <c r="G99" i="87"/>
  <c r="G100" i="87"/>
  <c r="G101" i="87"/>
  <c r="G102" i="87"/>
  <c r="G103" i="87"/>
  <c r="G104" i="87"/>
  <c r="G105" i="87"/>
  <c r="G106" i="87"/>
  <c r="G107" i="87"/>
  <c r="G108" i="87"/>
  <c r="G109" i="87"/>
  <c r="G110" i="87"/>
  <c r="G111" i="87"/>
  <c r="G112" i="87"/>
  <c r="G113" i="87"/>
  <c r="G114" i="87"/>
  <c r="G115" i="87"/>
  <c r="G116" i="87"/>
  <c r="G117" i="87"/>
  <c r="G118" i="87"/>
  <c r="G119" i="87"/>
  <c r="G120" i="87"/>
  <c r="G121" i="87"/>
  <c r="G122" i="87"/>
  <c r="G123" i="87"/>
  <c r="G124" i="87"/>
  <c r="G125" i="87"/>
  <c r="G126" i="87"/>
  <c r="G127" i="87"/>
  <c r="G128" i="87"/>
  <c r="G129" i="87"/>
  <c r="G130" i="87"/>
  <c r="G131" i="87"/>
  <c r="G132" i="87"/>
  <c r="G133" i="87"/>
  <c r="G134" i="87"/>
  <c r="G135" i="87"/>
  <c r="G136" i="87"/>
  <c r="G137" i="87"/>
  <c r="G138" i="87"/>
  <c r="G139" i="87"/>
  <c r="G140" i="87"/>
  <c r="G141" i="87"/>
  <c r="G142" i="87"/>
  <c r="G143" i="87"/>
  <c r="G144" i="87"/>
  <c r="G145" i="87"/>
  <c r="G146" i="87"/>
  <c r="G147" i="87"/>
  <c r="G148" i="87"/>
  <c r="G149" i="87"/>
  <c r="G150" i="87"/>
  <c r="G151" i="87"/>
  <c r="G152" i="87"/>
  <c r="G153" i="87"/>
  <c r="G154" i="87"/>
  <c r="G155" i="87"/>
  <c r="G156" i="87"/>
  <c r="G157" i="87"/>
  <c r="G158" i="87"/>
  <c r="G159" i="87"/>
  <c r="G160" i="87"/>
  <c r="G161" i="87"/>
  <c r="G162" i="87"/>
  <c r="G163" i="87"/>
  <c r="G164" i="87"/>
  <c r="G165" i="87"/>
  <c r="G166" i="87"/>
  <c r="G167" i="87"/>
  <c r="G168" i="87"/>
  <c r="G169" i="87"/>
  <c r="G170" i="87"/>
  <c r="G171" i="87"/>
  <c r="G172" i="87"/>
  <c r="G173" i="87"/>
  <c r="G174" i="87"/>
  <c r="G175" i="87"/>
  <c r="G176" i="87"/>
  <c r="G177" i="87"/>
  <c r="G178" i="87"/>
  <c r="G179" i="87"/>
  <c r="G180" i="87"/>
  <c r="G181" i="87"/>
  <c r="G182" i="87"/>
  <c r="G183" i="87"/>
  <c r="G184" i="87"/>
  <c r="G185" i="87"/>
  <c r="G186" i="87"/>
  <c r="G187" i="87"/>
  <c r="G188" i="87"/>
  <c r="G189" i="87"/>
  <c r="G190" i="87"/>
  <c r="G191" i="87"/>
  <c r="G192" i="87"/>
  <c r="G193" i="87"/>
  <c r="G194" i="87"/>
  <c r="G195" i="87"/>
  <c r="G196" i="87"/>
  <c r="G197" i="87"/>
  <c r="G198" i="87"/>
  <c r="G199" i="87"/>
  <c r="G200" i="87"/>
  <c r="G201" i="87"/>
  <c r="G202" i="87"/>
  <c r="G203" i="87"/>
  <c r="G204" i="87"/>
  <c r="G205" i="87"/>
  <c r="G206" i="87"/>
  <c r="G207" i="87"/>
  <c r="G208" i="87"/>
  <c r="G209" i="87"/>
  <c r="G210" i="87"/>
  <c r="G211" i="87"/>
  <c r="G212" i="87"/>
  <c r="G213" i="87"/>
  <c r="G214" i="87"/>
  <c r="G215" i="87"/>
  <c r="G216" i="87"/>
  <c r="G217" i="87"/>
  <c r="G218" i="87"/>
  <c r="G219" i="87"/>
  <c r="G220" i="87"/>
  <c r="G221" i="87"/>
  <c r="G222" i="87"/>
  <c r="G223" i="87"/>
  <c r="G224" i="87"/>
  <c r="G225" i="87"/>
  <c r="G226" i="87"/>
  <c r="G227" i="87"/>
  <c r="G228" i="87"/>
  <c r="G229" i="87"/>
  <c r="G230" i="87"/>
  <c r="G231" i="87"/>
  <c r="G232" i="87"/>
  <c r="G233" i="87"/>
  <c r="G234" i="87"/>
  <c r="G235" i="87"/>
  <c r="G236" i="87"/>
  <c r="G237" i="87"/>
  <c r="G238" i="87"/>
  <c r="G239" i="87"/>
  <c r="G240" i="87"/>
  <c r="G241" i="87"/>
  <c r="G242" i="87"/>
  <c r="G243" i="87"/>
  <c r="G244" i="87"/>
  <c r="G245" i="87"/>
  <c r="G246" i="87"/>
  <c r="G247" i="87"/>
  <c r="G248" i="87"/>
  <c r="G249" i="87"/>
  <c r="G250" i="87"/>
  <c r="G251" i="87"/>
  <c r="G252" i="87"/>
  <c r="G253" i="87"/>
  <c r="G254" i="87"/>
  <c r="G255" i="87"/>
  <c r="G256" i="87"/>
  <c r="G257" i="87"/>
  <c r="G258" i="87"/>
  <c r="G259" i="87"/>
  <c r="G260" i="87"/>
  <c r="G261" i="87"/>
  <c r="G262" i="87"/>
  <c r="G263" i="87"/>
  <c r="G264" i="87"/>
  <c r="G265" i="87"/>
  <c r="G266" i="87"/>
  <c r="G267" i="87"/>
  <c r="G268" i="87"/>
  <c r="G269" i="87"/>
  <c r="G270" i="87"/>
  <c r="G271" i="87"/>
  <c r="G272" i="87"/>
  <c r="G273" i="87"/>
  <c r="G274" i="87"/>
  <c r="G275" i="87"/>
  <c r="G276" i="87"/>
  <c r="G277" i="87"/>
  <c r="G278" i="87"/>
  <c r="G279" i="87"/>
  <c r="G280" i="87"/>
  <c r="G281" i="87"/>
  <c r="G282" i="87"/>
  <c r="G283" i="87"/>
  <c r="G284" i="87"/>
  <c r="G285" i="87"/>
  <c r="G286" i="87"/>
  <c r="G287" i="87"/>
  <c r="G288" i="87"/>
  <c r="G289" i="87"/>
  <c r="G290" i="87"/>
  <c r="G291" i="87"/>
  <c r="G292" i="87"/>
  <c r="G293" i="87"/>
  <c r="G294" i="87"/>
  <c r="G295" i="87"/>
  <c r="G296" i="87"/>
  <c r="G297" i="87"/>
  <c r="G298" i="87"/>
  <c r="G299" i="87"/>
  <c r="G300" i="87"/>
  <c r="G301" i="87"/>
  <c r="G302" i="87"/>
  <c r="G303" i="87"/>
  <c r="G304" i="87"/>
  <c r="G305" i="87"/>
  <c r="G306" i="87"/>
  <c r="G307" i="87"/>
  <c r="G308" i="87"/>
  <c r="G309" i="87"/>
  <c r="G310" i="87"/>
  <c r="G311" i="87"/>
  <c r="G312" i="87"/>
  <c r="G313" i="87"/>
  <c r="G314" i="87"/>
  <c r="G315" i="87"/>
  <c r="G316" i="87"/>
  <c r="G317" i="87"/>
  <c r="G318" i="87"/>
  <c r="G319" i="87"/>
  <c r="G320" i="87"/>
  <c r="G321" i="87"/>
  <c r="G322" i="87"/>
  <c r="G323" i="87"/>
  <c r="G324" i="87"/>
  <c r="G325" i="87"/>
  <c r="G326" i="87"/>
  <c r="G327" i="87"/>
  <c r="G328" i="87"/>
  <c r="G329" i="87"/>
  <c r="G330" i="87"/>
  <c r="G331" i="87"/>
  <c r="G332" i="87"/>
  <c r="G333" i="87"/>
  <c r="G334" i="87"/>
  <c r="G335" i="87"/>
  <c r="G336" i="87"/>
  <c r="G337" i="87"/>
  <c r="G338" i="87"/>
  <c r="G339" i="87"/>
  <c r="G340" i="87"/>
  <c r="G341" i="87"/>
  <c r="G342" i="87"/>
  <c r="G343" i="87"/>
  <c r="G344" i="87"/>
  <c r="G345" i="87"/>
  <c r="G346" i="87"/>
  <c r="G347" i="87"/>
  <c r="G348" i="87"/>
  <c r="G349" i="87"/>
  <c r="G350" i="87"/>
  <c r="G351" i="87"/>
  <c r="G352" i="87"/>
  <c r="G353" i="87"/>
  <c r="G354" i="87"/>
  <c r="G355" i="87"/>
  <c r="G356" i="87"/>
  <c r="G357" i="87"/>
  <c r="G358" i="87"/>
  <c r="G359" i="87"/>
  <c r="G360" i="87"/>
  <c r="G361" i="87"/>
  <c r="G362" i="87"/>
  <c r="G363" i="87"/>
  <c r="G364" i="87"/>
  <c r="G365" i="87"/>
  <c r="G366" i="87"/>
  <c r="G367" i="87"/>
  <c r="G368" i="87"/>
  <c r="G369" i="87"/>
  <c r="G370" i="87"/>
  <c r="G371" i="87"/>
  <c r="G372" i="87"/>
  <c r="G373" i="87"/>
  <c r="G374" i="87"/>
  <c r="G375" i="87"/>
  <c r="G376" i="87"/>
  <c r="G377" i="87"/>
  <c r="G378" i="87"/>
  <c r="G379" i="87"/>
  <c r="G380" i="87"/>
  <c r="G381" i="87"/>
  <c r="G382" i="87"/>
  <c r="G383" i="87"/>
  <c r="G384" i="87"/>
  <c r="G385" i="87"/>
  <c r="G386" i="87"/>
  <c r="G387" i="87"/>
  <c r="G388" i="87"/>
  <c r="G389" i="87"/>
  <c r="G390" i="87"/>
  <c r="G391" i="87"/>
  <c r="G392" i="87"/>
  <c r="G393" i="87"/>
  <c r="G394" i="87"/>
  <c r="G395" i="87"/>
  <c r="G396" i="87"/>
  <c r="G397" i="87"/>
  <c r="G398" i="87"/>
  <c r="G399" i="87"/>
  <c r="G400" i="87"/>
  <c r="G401" i="87"/>
  <c r="G402" i="87"/>
  <c r="G403" i="87"/>
  <c r="G404" i="87"/>
  <c r="G405" i="87"/>
  <c r="G406" i="87"/>
  <c r="G407" i="87"/>
  <c r="G408" i="87"/>
  <c r="G409" i="87"/>
  <c r="G410" i="87"/>
  <c r="G411" i="87"/>
  <c r="G412" i="87"/>
  <c r="G413" i="87"/>
  <c r="G414" i="87"/>
  <c r="G415" i="87"/>
  <c r="G416" i="87"/>
  <c r="G417" i="87"/>
  <c r="G418" i="87"/>
  <c r="G419" i="87"/>
  <c r="G420" i="87"/>
  <c r="G421" i="87"/>
  <c r="G422" i="87"/>
  <c r="G423" i="87"/>
  <c r="G424" i="87"/>
  <c r="G425" i="87"/>
  <c r="G426" i="87"/>
  <c r="G427" i="87"/>
  <c r="G428" i="87"/>
  <c r="G429" i="87"/>
  <c r="G430" i="87"/>
  <c r="G431" i="87"/>
  <c r="G432" i="87"/>
  <c r="G433" i="87"/>
  <c r="G434" i="87"/>
  <c r="G435" i="87"/>
  <c r="G436" i="87"/>
  <c r="G437" i="87"/>
  <c r="G438" i="87"/>
  <c r="G439" i="87"/>
  <c r="G440" i="87"/>
  <c r="G441" i="87"/>
  <c r="G442" i="87"/>
  <c r="G443" i="87"/>
  <c r="G444" i="87"/>
  <c r="G445" i="87"/>
  <c r="G446" i="87"/>
  <c r="G447" i="87"/>
  <c r="G448" i="87"/>
  <c r="G449" i="87"/>
  <c r="G450" i="87"/>
  <c r="G451" i="87"/>
  <c r="G452" i="87"/>
  <c r="G453" i="87"/>
  <c r="G454" i="87"/>
  <c r="G455" i="87"/>
  <c r="G456" i="87"/>
  <c r="G457" i="87"/>
  <c r="G458" i="87"/>
  <c r="G459" i="87"/>
  <c r="G460" i="87"/>
  <c r="G461" i="87"/>
  <c r="G462" i="87"/>
  <c r="G463" i="87"/>
  <c r="G464" i="87"/>
  <c r="G465" i="87"/>
  <c r="G466" i="87"/>
  <c r="G467" i="87"/>
  <c r="G468" i="87"/>
  <c r="G469" i="87"/>
  <c r="G470" i="87"/>
  <c r="G471" i="87"/>
  <c r="G472" i="87"/>
  <c r="G473" i="87"/>
  <c r="G474" i="87"/>
  <c r="G475" i="87"/>
  <c r="G476" i="87"/>
  <c r="G477" i="87"/>
  <c r="G478" i="87"/>
  <c r="G479" i="87"/>
  <c r="G480" i="87"/>
  <c r="G481" i="87"/>
  <c r="G482" i="87"/>
  <c r="G483" i="87"/>
  <c r="G484" i="87"/>
  <c r="G485" i="87"/>
  <c r="G486" i="87"/>
  <c r="G487" i="87"/>
  <c r="G488" i="87"/>
  <c r="G489" i="87"/>
  <c r="G490" i="87"/>
  <c r="G491" i="87"/>
  <c r="G492" i="87"/>
  <c r="G493" i="87"/>
  <c r="G494" i="87"/>
  <c r="G495" i="87"/>
  <c r="G496" i="87"/>
  <c r="G497" i="87"/>
  <c r="G498" i="87"/>
  <c r="G7" i="87"/>
  <c r="J7" i="87" s="1"/>
  <c r="K7" i="87" s="1"/>
  <c r="L7" i="87" s="1"/>
  <c r="G8" i="87"/>
  <c r="J8" i="87" s="1"/>
  <c r="K8" i="87" s="1"/>
  <c r="L8" i="87" s="1"/>
  <c r="G9" i="87"/>
  <c r="J9" i="87" s="1"/>
  <c r="K9" i="87" s="1"/>
  <c r="L9" i="87" s="1"/>
  <c r="G10" i="87"/>
  <c r="J10" i="87" s="1"/>
  <c r="K10" i="87" s="1"/>
  <c r="L10" i="87" s="1"/>
  <c r="G11" i="87"/>
  <c r="J11" i="87" s="1"/>
  <c r="K11" i="87" s="1"/>
  <c r="L11" i="87" s="1"/>
  <c r="G12" i="87"/>
  <c r="J12" i="87" s="1"/>
  <c r="K12" i="87" s="1"/>
  <c r="L12" i="87" s="1"/>
  <c r="G13" i="87"/>
  <c r="J13" i="87" s="1"/>
  <c r="K13" i="87" s="1"/>
  <c r="L13" i="87" s="1"/>
  <c r="G3" i="87"/>
  <c r="J3" i="87" s="1"/>
  <c r="K3" i="87" s="1"/>
  <c r="L3" i="87" s="1"/>
  <c r="G4" i="87"/>
  <c r="J4" i="87" s="1"/>
  <c r="K4" i="87" s="1"/>
  <c r="L4" i="87" s="1"/>
  <c r="G5" i="87"/>
  <c r="J5" i="87" s="1"/>
  <c r="K5" i="87" s="1"/>
  <c r="L5" i="87" s="1"/>
  <c r="G6" i="87"/>
  <c r="J6" i="87" s="1"/>
  <c r="K6" i="87" s="1"/>
  <c r="L6" i="87" s="1"/>
  <c r="H28" i="85"/>
  <c r="G28" i="85"/>
  <c r="E28" i="85"/>
  <c r="G27" i="85"/>
  <c r="H27" i="85" s="1"/>
  <c r="E27" i="85"/>
  <c r="G25" i="85"/>
  <c r="E25" i="85"/>
  <c r="H25" i="85" s="1"/>
  <c r="G24" i="85"/>
  <c r="E24" i="85"/>
  <c r="H24" i="85" s="1"/>
  <c r="G23" i="85"/>
  <c r="E23" i="85"/>
  <c r="H23" i="85" s="1"/>
  <c r="G22" i="85"/>
  <c r="E22" i="85"/>
  <c r="H22" i="85" s="1"/>
  <c r="H21" i="85"/>
  <c r="G21" i="85"/>
  <c r="E21" i="85"/>
  <c r="G20" i="85"/>
  <c r="H20" i="85" s="1"/>
  <c r="E20" i="85"/>
  <c r="G19" i="85"/>
  <c r="E19" i="85"/>
  <c r="H19" i="85" s="1"/>
  <c r="G18" i="85"/>
  <c r="E18" i="85"/>
  <c r="H18" i="85" s="1"/>
  <c r="H17" i="85"/>
  <c r="G17" i="85"/>
  <c r="E17" i="85"/>
  <c r="H4" i="85"/>
  <c r="H5" i="85"/>
  <c r="H6" i="85"/>
  <c r="H7" i="85"/>
  <c r="H8" i="85"/>
  <c r="H9" i="85"/>
  <c r="H10" i="85"/>
  <c r="H11" i="85"/>
  <c r="H12" i="85"/>
  <c r="H13" i="85"/>
  <c r="H14" i="85"/>
  <c r="H3" i="85"/>
  <c r="G4" i="85"/>
  <c r="G5" i="85"/>
  <c r="G6" i="85"/>
  <c r="G7" i="85"/>
  <c r="G8" i="85"/>
  <c r="G9" i="85"/>
  <c r="G10" i="85"/>
  <c r="G11" i="85"/>
  <c r="G12" i="85"/>
  <c r="G13" i="85"/>
  <c r="G14" i="85"/>
  <c r="G3" i="85"/>
  <c r="E3" i="85"/>
  <c r="F26" i="97"/>
  <c r="F27" i="97"/>
  <c r="F28" i="97"/>
  <c r="F29" i="97"/>
  <c r="F30" i="97"/>
  <c r="F31" i="97"/>
  <c r="F32" i="97"/>
  <c r="H15" i="97"/>
  <c r="L15" i="97"/>
  <c r="E4" i="97"/>
  <c r="E5" i="97"/>
  <c r="E6" i="97"/>
  <c r="F6" i="97" s="1"/>
  <c r="E7" i="97"/>
  <c r="F7" i="97" s="1"/>
  <c r="H7" i="97" s="1"/>
  <c r="E8" i="97"/>
  <c r="E9" i="97"/>
  <c r="E10" i="97"/>
  <c r="F10" i="97" s="1"/>
  <c r="E11" i="97"/>
  <c r="F11" i="97" s="1"/>
  <c r="E12" i="97"/>
  <c r="E13" i="97"/>
  <c r="F13" i="97" s="1"/>
  <c r="E14" i="97"/>
  <c r="F14" i="97" s="1"/>
  <c r="F4" i="97"/>
  <c r="H4" i="97" s="1"/>
  <c r="F5" i="97"/>
  <c r="F8" i="97"/>
  <c r="H8" i="97" s="1"/>
  <c r="F9" i="97"/>
  <c r="F12" i="97"/>
  <c r="K4" i="97"/>
  <c r="L4" i="97" s="1"/>
  <c r="K5" i="97"/>
  <c r="K6" i="97"/>
  <c r="K7" i="97"/>
  <c r="K8" i="97"/>
  <c r="L8" i="97" s="1"/>
  <c r="K9" i="97"/>
  <c r="K10" i="97"/>
  <c r="K11" i="97"/>
  <c r="K12" i="97"/>
  <c r="K13" i="97"/>
  <c r="K14" i="97"/>
  <c r="K3" i="97"/>
  <c r="E3" i="97"/>
  <c r="F3" i="97" s="1"/>
  <c r="H3" i="97" s="1"/>
  <c r="F30" i="92"/>
  <c r="E24" i="92"/>
  <c r="E25" i="92"/>
  <c r="E26" i="92"/>
  <c r="E27" i="92"/>
  <c r="E28" i="92"/>
  <c r="E29" i="92"/>
  <c r="E23" i="92"/>
  <c r="G2" i="87"/>
  <c r="J2" i="87" s="1"/>
  <c r="F22" i="97"/>
  <c r="F23" i="97"/>
  <c r="F24" i="97"/>
  <c r="F25" i="97"/>
  <c r="F21" i="97"/>
  <c r="M499" i="87" l="1"/>
  <c r="I19" i="87"/>
  <c r="I20" i="87" s="1"/>
  <c r="I21" i="87" s="1"/>
  <c r="I22" i="87" s="1"/>
  <c r="I23" i="87" s="1"/>
  <c r="I24" i="87" s="1"/>
  <c r="I25" i="87" s="1"/>
  <c r="I26" i="87"/>
  <c r="I27" i="87" s="1"/>
  <c r="I28" i="87" s="1"/>
  <c r="I29" i="87" s="1"/>
  <c r="J29" i="87" s="1"/>
  <c r="K29" i="87" s="1"/>
  <c r="L29" i="87" s="1"/>
  <c r="H499" i="87"/>
  <c r="J25" i="87"/>
  <c r="K25" i="87" s="1"/>
  <c r="L25" i="87" s="1"/>
  <c r="J21" i="87"/>
  <c r="K21" i="87" s="1"/>
  <c r="L21" i="87" s="1"/>
  <c r="J17" i="87"/>
  <c r="K17" i="87" s="1"/>
  <c r="L17" i="87" s="1"/>
  <c r="G499" i="87"/>
  <c r="J23" i="87"/>
  <c r="K23" i="87" s="1"/>
  <c r="L23" i="87" s="1"/>
  <c r="J22" i="87"/>
  <c r="K22" i="87" s="1"/>
  <c r="L22" i="87" s="1"/>
  <c r="J18" i="87"/>
  <c r="K18" i="87" s="1"/>
  <c r="L18" i="87" s="1"/>
  <c r="J24" i="87"/>
  <c r="K24" i="87" s="1"/>
  <c r="L24" i="87" s="1"/>
  <c r="I30" i="87"/>
  <c r="J30" i="87" s="1"/>
  <c r="K30" i="87" s="1"/>
  <c r="L30" i="87" s="1"/>
  <c r="J26" i="87"/>
  <c r="K26" i="87" s="1"/>
  <c r="L26" i="87" s="1"/>
  <c r="J28" i="87"/>
  <c r="K28" i="87" s="1"/>
  <c r="L28" i="87" s="1"/>
  <c r="J20" i="87"/>
  <c r="K20" i="87" s="1"/>
  <c r="L20" i="87" s="1"/>
  <c r="J16" i="87"/>
  <c r="K16" i="87" s="1"/>
  <c r="L16" i="87" s="1"/>
  <c r="J27" i="87"/>
  <c r="K27" i="87" s="1"/>
  <c r="L27" i="87" s="1"/>
  <c r="J19" i="87"/>
  <c r="K19" i="87" s="1"/>
  <c r="L19" i="87" s="1"/>
  <c r="J15" i="87"/>
  <c r="K15" i="87" s="1"/>
  <c r="L15" i="87" s="1"/>
  <c r="K2" i="87"/>
  <c r="L6" i="97"/>
  <c r="H14" i="97"/>
  <c r="L14" i="97"/>
  <c r="L13" i="97"/>
  <c r="H13" i="97"/>
  <c r="L12" i="97"/>
  <c r="H12" i="97"/>
  <c r="L10" i="97"/>
  <c r="H10" i="97"/>
  <c r="L9" i="97"/>
  <c r="H9" i="97"/>
  <c r="L7" i="97"/>
  <c r="H6" i="97"/>
  <c r="L5" i="97"/>
  <c r="H5" i="97"/>
  <c r="L11" i="97"/>
  <c r="H11" i="97"/>
  <c r="L3" i="97"/>
  <c r="O4" i="87"/>
  <c r="I31" i="87" l="1"/>
  <c r="J31" i="87" s="1"/>
  <c r="K31" i="87" s="1"/>
  <c r="L31" i="87" s="1"/>
  <c r="I38" i="87"/>
  <c r="I32" i="87"/>
  <c r="I39" i="87" l="1"/>
  <c r="J38" i="87"/>
  <c r="K38" i="87" s="1"/>
  <c r="L38" i="87" s="1"/>
  <c r="I33" i="87"/>
  <c r="J32" i="87"/>
  <c r="I40" i="87" l="1"/>
  <c r="J39" i="87"/>
  <c r="K39" i="87" s="1"/>
  <c r="L39" i="87" s="1"/>
  <c r="K32" i="87"/>
  <c r="I34" i="87"/>
  <c r="J33" i="87"/>
  <c r="K33" i="87" l="1"/>
  <c r="L33" i="87" s="1"/>
  <c r="I41" i="87"/>
  <c r="J40" i="87"/>
  <c r="K40" i="87" s="1"/>
  <c r="L40" i="87" s="1"/>
  <c r="L32" i="87"/>
  <c r="I35" i="87"/>
  <c r="J34" i="87"/>
  <c r="L2" i="87"/>
  <c r="I42" i="87" l="1"/>
  <c r="J41" i="87"/>
  <c r="K41" i="87" s="1"/>
  <c r="L41" i="87" s="1"/>
  <c r="K34" i="87"/>
  <c r="I36" i="87"/>
  <c r="J35" i="87"/>
  <c r="K35" i="87" s="1"/>
  <c r="L35" i="87" s="1"/>
  <c r="I43" i="87" l="1"/>
  <c r="I44" i="87" s="1"/>
  <c r="I45" i="87" s="1"/>
  <c r="I46" i="87" s="1"/>
  <c r="I50" i="87"/>
  <c r="I51" i="87" s="1"/>
  <c r="I52" i="87" s="1"/>
  <c r="I53" i="87" s="1"/>
  <c r="I54" i="87" s="1"/>
  <c r="J42" i="87"/>
  <c r="K42" i="87" s="1"/>
  <c r="L42" i="87" s="1"/>
  <c r="J43" i="87"/>
  <c r="K43" i="87" s="1"/>
  <c r="L43" i="87" s="1"/>
  <c r="I37" i="87"/>
  <c r="J36" i="87"/>
  <c r="L34" i="87"/>
  <c r="J50" i="87"/>
  <c r="K50" i="87" s="1"/>
  <c r="L50" i="87" s="1"/>
  <c r="I55" i="87" l="1"/>
  <c r="I62" i="87"/>
  <c r="J54" i="87"/>
  <c r="K54" i="87" s="1"/>
  <c r="L54" i="87" s="1"/>
  <c r="I47" i="87"/>
  <c r="J46" i="87"/>
  <c r="K46" i="87" s="1"/>
  <c r="L46" i="87" s="1"/>
  <c r="J37" i="87"/>
  <c r="K37" i="87" s="1"/>
  <c r="L37" i="87" s="1"/>
  <c r="K36" i="87"/>
  <c r="J51" i="87"/>
  <c r="K51" i="87" s="1"/>
  <c r="L51" i="87" s="1"/>
  <c r="J44" i="87"/>
  <c r="K44" i="87" s="1"/>
  <c r="L44" i="87" s="1"/>
  <c r="I63" i="87" l="1"/>
  <c r="J62" i="87"/>
  <c r="K62" i="87" s="1"/>
  <c r="L62" i="87" s="1"/>
  <c r="J47" i="87"/>
  <c r="K47" i="87" s="1"/>
  <c r="L47" i="87" s="1"/>
  <c r="I48" i="87"/>
  <c r="I56" i="87"/>
  <c r="J55" i="87"/>
  <c r="K55" i="87" s="1"/>
  <c r="L55" i="87" s="1"/>
  <c r="J52" i="87"/>
  <c r="K52" i="87" s="1"/>
  <c r="L52" i="87" s="1"/>
  <c r="L36" i="87"/>
  <c r="J45" i="87"/>
  <c r="K45" i="87" s="1"/>
  <c r="L45" i="87" s="1"/>
  <c r="I49" i="87" l="1"/>
  <c r="J49" i="87" s="1"/>
  <c r="K49" i="87" s="1"/>
  <c r="L49" i="87" s="1"/>
  <c r="J48" i="87"/>
  <c r="K48" i="87" s="1"/>
  <c r="L48" i="87" s="1"/>
  <c r="I57" i="87"/>
  <c r="J56" i="87"/>
  <c r="K56" i="87" s="1"/>
  <c r="L56" i="87" s="1"/>
  <c r="I64" i="87"/>
  <c r="J63" i="87"/>
  <c r="K63" i="87" s="1"/>
  <c r="L63" i="87" s="1"/>
  <c r="J53" i="87"/>
  <c r="K53" i="87" s="1"/>
  <c r="L53" i="87" s="1"/>
  <c r="I58" i="87" l="1"/>
  <c r="J57" i="87"/>
  <c r="K57" i="87" s="1"/>
  <c r="L57" i="87" s="1"/>
  <c r="I65" i="87"/>
  <c r="J64" i="87"/>
  <c r="K64" i="87" s="1"/>
  <c r="L64" i="87" s="1"/>
  <c r="I66" i="87" l="1"/>
  <c r="J65" i="87"/>
  <c r="K65" i="87" s="1"/>
  <c r="L65" i="87" s="1"/>
  <c r="I59" i="87"/>
  <c r="J58" i="87"/>
  <c r="K58" i="87" s="1"/>
  <c r="L58" i="87" s="1"/>
  <c r="I60" i="87" l="1"/>
  <c r="J59" i="87"/>
  <c r="K59" i="87" s="1"/>
  <c r="L59" i="87" s="1"/>
  <c r="I67" i="87"/>
  <c r="I74" i="87"/>
  <c r="J66" i="87"/>
  <c r="K66" i="87" s="1"/>
  <c r="L66" i="87"/>
  <c r="I75" i="87" l="1"/>
  <c r="J74" i="87"/>
  <c r="K74" i="87" s="1"/>
  <c r="L74" i="87" s="1"/>
  <c r="I68" i="87"/>
  <c r="J67" i="87"/>
  <c r="K67" i="87" s="1"/>
  <c r="L67" i="87" s="1"/>
  <c r="I61" i="87"/>
  <c r="J61" i="87" s="1"/>
  <c r="K61" i="87" s="1"/>
  <c r="L61" i="87" s="1"/>
  <c r="J60" i="87"/>
  <c r="K60" i="87" s="1"/>
  <c r="L60" i="87" s="1"/>
  <c r="I69" i="87" l="1"/>
  <c r="J68" i="87"/>
  <c r="K68" i="87" s="1"/>
  <c r="L68" i="87" s="1"/>
  <c r="I76" i="87"/>
  <c r="J75" i="87"/>
  <c r="K75" i="87" s="1"/>
  <c r="L75" i="87" s="1"/>
  <c r="I77" i="87" l="1"/>
  <c r="J76" i="87"/>
  <c r="K76" i="87" s="1"/>
  <c r="L76" i="87" s="1"/>
  <c r="I70" i="87"/>
  <c r="J69" i="87"/>
  <c r="K69" i="87" s="1"/>
  <c r="L69" i="87" s="1"/>
  <c r="I71" i="87" l="1"/>
  <c r="J70" i="87"/>
  <c r="K70" i="87" s="1"/>
  <c r="L70" i="87" s="1"/>
  <c r="I78" i="87"/>
  <c r="J77" i="87"/>
  <c r="K77" i="87" s="1"/>
  <c r="L77" i="87" s="1"/>
  <c r="I79" i="87" l="1"/>
  <c r="I86" i="87"/>
  <c r="J78" i="87"/>
  <c r="K78" i="87" s="1"/>
  <c r="L78" i="87" s="1"/>
  <c r="I72" i="87"/>
  <c r="J71" i="87"/>
  <c r="K71" i="87" s="1"/>
  <c r="L71" i="87"/>
  <c r="I73" i="87" l="1"/>
  <c r="J73" i="87" s="1"/>
  <c r="K73" i="87" s="1"/>
  <c r="L73" i="87" s="1"/>
  <c r="J72" i="87"/>
  <c r="K72" i="87" s="1"/>
  <c r="L72" i="87" s="1"/>
  <c r="I87" i="87"/>
  <c r="J86" i="87"/>
  <c r="K86" i="87" s="1"/>
  <c r="L86" i="87" s="1"/>
  <c r="I80" i="87"/>
  <c r="J79" i="87"/>
  <c r="K79" i="87" s="1"/>
  <c r="L79" i="87" s="1"/>
  <c r="I88" i="87" l="1"/>
  <c r="J87" i="87"/>
  <c r="K87" i="87" s="1"/>
  <c r="L87" i="87" s="1"/>
  <c r="I81" i="87"/>
  <c r="J80" i="87"/>
  <c r="K80" i="87" s="1"/>
  <c r="L80" i="87" s="1"/>
  <c r="I82" i="87" l="1"/>
  <c r="J81" i="87"/>
  <c r="K81" i="87" s="1"/>
  <c r="L81" i="87" s="1"/>
  <c r="I89" i="87"/>
  <c r="J88" i="87"/>
  <c r="K88" i="87" s="1"/>
  <c r="L88" i="87" s="1"/>
  <c r="I90" i="87" l="1"/>
  <c r="I97" i="87"/>
  <c r="J89" i="87"/>
  <c r="K89" i="87" s="1"/>
  <c r="L89" i="87" s="1"/>
  <c r="I83" i="87"/>
  <c r="J82" i="87"/>
  <c r="K82" i="87" s="1"/>
  <c r="L82" i="87" s="1"/>
  <c r="I84" i="87" l="1"/>
  <c r="J83" i="87"/>
  <c r="K83" i="87" s="1"/>
  <c r="L83" i="87" s="1"/>
  <c r="I98" i="87"/>
  <c r="J97" i="87"/>
  <c r="K97" i="87" s="1"/>
  <c r="L97" i="87" s="1"/>
  <c r="I91" i="87"/>
  <c r="J90" i="87"/>
  <c r="K90" i="87" s="1"/>
  <c r="L90" i="87" s="1"/>
  <c r="I99" i="87" l="1"/>
  <c r="J98" i="87"/>
  <c r="K98" i="87" s="1"/>
  <c r="L98" i="87" s="1"/>
  <c r="I92" i="87"/>
  <c r="J91" i="87"/>
  <c r="K91" i="87" s="1"/>
  <c r="L91" i="87" s="1"/>
  <c r="I85" i="87"/>
  <c r="J85" i="87" s="1"/>
  <c r="K85" i="87" s="1"/>
  <c r="L85" i="87" s="1"/>
  <c r="J84" i="87"/>
  <c r="K84" i="87" s="1"/>
  <c r="L84" i="87" s="1"/>
  <c r="I93" i="87" l="1"/>
  <c r="J92" i="87"/>
  <c r="K92" i="87" s="1"/>
  <c r="L92" i="87" s="1"/>
  <c r="I100" i="87"/>
  <c r="J99" i="87"/>
  <c r="K99" i="87" s="1"/>
  <c r="L99" i="87" s="1"/>
  <c r="I101" i="87" l="1"/>
  <c r="J100" i="87"/>
  <c r="K100" i="87" s="1"/>
  <c r="L100" i="87" s="1"/>
  <c r="I94" i="87"/>
  <c r="J93" i="87"/>
  <c r="K93" i="87" s="1"/>
  <c r="L93" i="87" s="1"/>
  <c r="I95" i="87" l="1"/>
  <c r="J94" i="87"/>
  <c r="K94" i="87" s="1"/>
  <c r="L94" i="87" s="1"/>
  <c r="I102" i="87"/>
  <c r="I109" i="87"/>
  <c r="J101" i="87"/>
  <c r="K101" i="87" s="1"/>
  <c r="L101" i="87" s="1"/>
  <c r="I110" i="87" l="1"/>
  <c r="J109" i="87"/>
  <c r="K109" i="87" s="1"/>
  <c r="L109" i="87" s="1"/>
  <c r="I103" i="87"/>
  <c r="J102" i="87"/>
  <c r="K102" i="87" s="1"/>
  <c r="L102" i="87" s="1"/>
  <c r="I96" i="87"/>
  <c r="J96" i="87" s="1"/>
  <c r="K96" i="87" s="1"/>
  <c r="L96" i="87" s="1"/>
  <c r="J95" i="87"/>
  <c r="K95" i="87" s="1"/>
  <c r="L95" i="87" s="1"/>
  <c r="I104" i="87" l="1"/>
  <c r="J103" i="87"/>
  <c r="K103" i="87" s="1"/>
  <c r="L103" i="87" s="1"/>
  <c r="I111" i="87"/>
  <c r="J110" i="87"/>
  <c r="K110" i="87" s="1"/>
  <c r="L110" i="87" s="1"/>
  <c r="I112" i="87" l="1"/>
  <c r="J111" i="87"/>
  <c r="K111" i="87" s="1"/>
  <c r="L111" i="87" s="1"/>
  <c r="I105" i="87"/>
  <c r="J104" i="87"/>
  <c r="K104" i="87" s="1"/>
  <c r="L104" i="87" s="1"/>
  <c r="I106" i="87" l="1"/>
  <c r="J105" i="87"/>
  <c r="K105" i="87" s="1"/>
  <c r="L105" i="87" s="1"/>
  <c r="I113" i="87"/>
  <c r="J112" i="87"/>
  <c r="K112" i="87" s="1"/>
  <c r="L112" i="87" s="1"/>
  <c r="I114" i="87" l="1"/>
  <c r="I121" i="87"/>
  <c r="J113" i="87"/>
  <c r="K113" i="87" s="1"/>
  <c r="L113" i="87" s="1"/>
  <c r="I107" i="87"/>
  <c r="J106" i="87"/>
  <c r="K106" i="87" s="1"/>
  <c r="L106" i="87" s="1"/>
  <c r="I108" i="87" l="1"/>
  <c r="J108" i="87" s="1"/>
  <c r="K108" i="87" s="1"/>
  <c r="L108" i="87" s="1"/>
  <c r="J107" i="87"/>
  <c r="K107" i="87" s="1"/>
  <c r="L107" i="87" s="1"/>
  <c r="I122" i="87"/>
  <c r="J121" i="87"/>
  <c r="K121" i="87" s="1"/>
  <c r="L121" i="87" s="1"/>
  <c r="I115" i="87"/>
  <c r="J114" i="87"/>
  <c r="K114" i="87" s="1"/>
  <c r="L114" i="87" s="1"/>
  <c r="I123" i="87" l="1"/>
  <c r="J122" i="87"/>
  <c r="K122" i="87" s="1"/>
  <c r="L122" i="87" s="1"/>
  <c r="I116" i="87"/>
  <c r="J115" i="87"/>
  <c r="K115" i="87" s="1"/>
  <c r="L115" i="87" s="1"/>
  <c r="I117" i="87" l="1"/>
  <c r="J116" i="87"/>
  <c r="K116" i="87" s="1"/>
  <c r="L116" i="87" s="1"/>
  <c r="I124" i="87"/>
  <c r="J123" i="87"/>
  <c r="K123" i="87" s="1"/>
  <c r="L123" i="87" s="1"/>
  <c r="I125" i="87" l="1"/>
  <c r="J124" i="87"/>
  <c r="K124" i="87" s="1"/>
  <c r="L124" i="87" s="1"/>
  <c r="I118" i="87"/>
  <c r="J117" i="87"/>
  <c r="K117" i="87" s="1"/>
  <c r="L117" i="87" s="1"/>
  <c r="I119" i="87" l="1"/>
  <c r="J118" i="87"/>
  <c r="K118" i="87" s="1"/>
  <c r="L118" i="87" s="1"/>
  <c r="I126" i="87"/>
  <c r="I133" i="87"/>
  <c r="J125" i="87"/>
  <c r="K125" i="87" s="1"/>
  <c r="L125" i="87" s="1"/>
  <c r="I134" i="87" l="1"/>
  <c r="J133" i="87"/>
  <c r="K133" i="87" s="1"/>
  <c r="L133" i="87" s="1"/>
  <c r="I127" i="87"/>
  <c r="J126" i="87"/>
  <c r="K126" i="87" s="1"/>
  <c r="L126" i="87" s="1"/>
  <c r="I120" i="87"/>
  <c r="J120" i="87" s="1"/>
  <c r="K120" i="87" s="1"/>
  <c r="L120" i="87" s="1"/>
  <c r="J119" i="87"/>
  <c r="K119" i="87" s="1"/>
  <c r="L119" i="87" s="1"/>
  <c r="I128" i="87" l="1"/>
  <c r="J127" i="87"/>
  <c r="K127" i="87" s="1"/>
  <c r="L127" i="87" s="1"/>
  <c r="I135" i="87"/>
  <c r="J134" i="87"/>
  <c r="K134" i="87" s="1"/>
  <c r="L134" i="87" s="1"/>
  <c r="I136" i="87" l="1"/>
  <c r="J135" i="87"/>
  <c r="K135" i="87" s="1"/>
  <c r="L135" i="87" s="1"/>
  <c r="I129" i="87"/>
  <c r="J128" i="87"/>
  <c r="K128" i="87" s="1"/>
  <c r="L128" i="87" s="1"/>
  <c r="I130" i="87" l="1"/>
  <c r="J129" i="87"/>
  <c r="K129" i="87" s="1"/>
  <c r="L129" i="87" s="1"/>
  <c r="I137" i="87"/>
  <c r="J136" i="87"/>
  <c r="K136" i="87" s="1"/>
  <c r="L136" i="87" s="1"/>
  <c r="I138" i="87" l="1"/>
  <c r="I145" i="87"/>
  <c r="J137" i="87"/>
  <c r="K137" i="87" s="1"/>
  <c r="L137" i="87" s="1"/>
  <c r="I131" i="87"/>
  <c r="J130" i="87"/>
  <c r="K130" i="87" s="1"/>
  <c r="L130" i="87" s="1"/>
  <c r="I132" i="87" l="1"/>
  <c r="J132" i="87" s="1"/>
  <c r="K132" i="87" s="1"/>
  <c r="L132" i="87" s="1"/>
  <c r="J131" i="87"/>
  <c r="K131" i="87" s="1"/>
  <c r="L131" i="87" s="1"/>
  <c r="I146" i="87"/>
  <c r="J145" i="87"/>
  <c r="K145" i="87" s="1"/>
  <c r="L145" i="87" s="1"/>
  <c r="I139" i="87"/>
  <c r="J138" i="87"/>
  <c r="K138" i="87" s="1"/>
  <c r="L138" i="87" s="1"/>
  <c r="I147" i="87" l="1"/>
  <c r="J146" i="87"/>
  <c r="K146" i="87" s="1"/>
  <c r="L146" i="87" s="1"/>
  <c r="I140" i="87"/>
  <c r="J139" i="87"/>
  <c r="K139" i="87" s="1"/>
  <c r="L139" i="87" s="1"/>
  <c r="I141" i="87" l="1"/>
  <c r="J140" i="87"/>
  <c r="K140" i="87" s="1"/>
  <c r="L140" i="87" s="1"/>
  <c r="I148" i="87"/>
  <c r="J147" i="87"/>
  <c r="K147" i="87" s="1"/>
  <c r="L147" i="87" s="1"/>
  <c r="I149" i="87" l="1"/>
  <c r="I156" i="87"/>
  <c r="J148" i="87"/>
  <c r="K148" i="87" s="1"/>
  <c r="L148" i="87" s="1"/>
  <c r="I142" i="87"/>
  <c r="J141" i="87"/>
  <c r="K141" i="87" s="1"/>
  <c r="L141" i="87" s="1"/>
  <c r="I143" i="87" l="1"/>
  <c r="J142" i="87"/>
  <c r="K142" i="87" s="1"/>
  <c r="L142" i="87" s="1"/>
  <c r="I157" i="87"/>
  <c r="J156" i="87"/>
  <c r="K156" i="87" s="1"/>
  <c r="L156" i="87" s="1"/>
  <c r="I150" i="87"/>
  <c r="J149" i="87"/>
  <c r="K149" i="87" s="1"/>
  <c r="L149" i="87" s="1"/>
  <c r="I158" i="87" l="1"/>
  <c r="J157" i="87"/>
  <c r="K157" i="87" s="1"/>
  <c r="L157" i="87" s="1"/>
  <c r="I151" i="87"/>
  <c r="J150" i="87"/>
  <c r="K150" i="87" s="1"/>
  <c r="L150" i="87" s="1"/>
  <c r="I144" i="87"/>
  <c r="J144" i="87" s="1"/>
  <c r="K144" i="87" s="1"/>
  <c r="L144" i="87" s="1"/>
  <c r="J143" i="87"/>
  <c r="K143" i="87" s="1"/>
  <c r="L143" i="87" s="1"/>
  <c r="I152" i="87" l="1"/>
  <c r="J151" i="87"/>
  <c r="K151" i="87" s="1"/>
  <c r="L151" i="87" s="1"/>
  <c r="I159" i="87"/>
  <c r="J158" i="87"/>
  <c r="K158" i="87" s="1"/>
  <c r="L158" i="87" s="1"/>
  <c r="I160" i="87" l="1"/>
  <c r="J159" i="87"/>
  <c r="K159" i="87" s="1"/>
  <c r="L159" i="87" s="1"/>
  <c r="I153" i="87"/>
  <c r="J152" i="87"/>
  <c r="K152" i="87" s="1"/>
  <c r="L152" i="87" s="1"/>
  <c r="I154" i="87" l="1"/>
  <c r="J153" i="87"/>
  <c r="K153" i="87" s="1"/>
  <c r="L153" i="87" s="1"/>
  <c r="I161" i="87"/>
  <c r="I168" i="87"/>
  <c r="J160" i="87"/>
  <c r="K160" i="87" s="1"/>
  <c r="L160" i="87" s="1"/>
  <c r="I169" i="87" l="1"/>
  <c r="J168" i="87"/>
  <c r="K168" i="87" s="1"/>
  <c r="L168" i="87" s="1"/>
  <c r="I162" i="87"/>
  <c r="J161" i="87"/>
  <c r="K161" i="87" s="1"/>
  <c r="L161" i="87" s="1"/>
  <c r="I155" i="87"/>
  <c r="J155" i="87" s="1"/>
  <c r="K155" i="87" s="1"/>
  <c r="L155" i="87" s="1"/>
  <c r="J154" i="87"/>
  <c r="K154" i="87" s="1"/>
  <c r="L154" i="87" s="1"/>
  <c r="I163" i="87" l="1"/>
  <c r="J162" i="87"/>
  <c r="K162" i="87" s="1"/>
  <c r="L162" i="87" s="1"/>
  <c r="I170" i="87"/>
  <c r="J169" i="87"/>
  <c r="K169" i="87" s="1"/>
  <c r="L169" i="87" s="1"/>
  <c r="I171" i="87" l="1"/>
  <c r="J170" i="87"/>
  <c r="K170" i="87" s="1"/>
  <c r="L170" i="87" s="1"/>
  <c r="I164" i="87"/>
  <c r="J163" i="87"/>
  <c r="K163" i="87" s="1"/>
  <c r="L163" i="87" s="1"/>
  <c r="I165" i="87" l="1"/>
  <c r="J164" i="87"/>
  <c r="K164" i="87" s="1"/>
  <c r="L164" i="87" s="1"/>
  <c r="I172" i="87"/>
  <c r="J171" i="87"/>
  <c r="K171" i="87" s="1"/>
  <c r="L171" i="87" s="1"/>
  <c r="I173" i="87" l="1"/>
  <c r="I180" i="87"/>
  <c r="J172" i="87"/>
  <c r="K172" i="87" s="1"/>
  <c r="L172" i="87" s="1"/>
  <c r="I166" i="87"/>
  <c r="J165" i="87"/>
  <c r="K165" i="87" s="1"/>
  <c r="L165" i="87" s="1"/>
  <c r="I181" i="87" l="1"/>
  <c r="J180" i="87"/>
  <c r="K180" i="87" s="1"/>
  <c r="L180" i="87" s="1"/>
  <c r="I167" i="87"/>
  <c r="J167" i="87" s="1"/>
  <c r="K167" i="87" s="1"/>
  <c r="L167" i="87" s="1"/>
  <c r="J166" i="87"/>
  <c r="K166" i="87" s="1"/>
  <c r="L166" i="87" s="1"/>
  <c r="I174" i="87"/>
  <c r="J173" i="87"/>
  <c r="K173" i="87" s="1"/>
  <c r="L173" i="87" s="1"/>
  <c r="I175" i="87" l="1"/>
  <c r="J174" i="87"/>
  <c r="K174" i="87" s="1"/>
  <c r="L174" i="87" s="1"/>
  <c r="I182" i="87"/>
  <c r="J181" i="87"/>
  <c r="K181" i="87" s="1"/>
  <c r="L181" i="87" s="1"/>
  <c r="I183" i="87" l="1"/>
  <c r="J182" i="87"/>
  <c r="K182" i="87" s="1"/>
  <c r="L182" i="87" s="1"/>
  <c r="I176" i="87"/>
  <c r="J175" i="87"/>
  <c r="K175" i="87" s="1"/>
  <c r="L175" i="87" s="1"/>
  <c r="I177" i="87" l="1"/>
  <c r="J176" i="87"/>
  <c r="K176" i="87" s="1"/>
  <c r="L176" i="87" s="1"/>
  <c r="I184" i="87"/>
  <c r="J183" i="87"/>
  <c r="K183" i="87" s="1"/>
  <c r="L183" i="87" s="1"/>
  <c r="I185" i="87" l="1"/>
  <c r="I192" i="87"/>
  <c r="J184" i="87"/>
  <c r="K184" i="87" s="1"/>
  <c r="L184" i="87" s="1"/>
  <c r="I178" i="87"/>
  <c r="J177" i="87"/>
  <c r="K177" i="87" s="1"/>
  <c r="L177" i="87" s="1"/>
  <c r="I193" i="87" l="1"/>
  <c r="J192" i="87"/>
  <c r="K192" i="87" s="1"/>
  <c r="L192" i="87" s="1"/>
  <c r="I179" i="87"/>
  <c r="J179" i="87" s="1"/>
  <c r="K179" i="87" s="1"/>
  <c r="L179" i="87" s="1"/>
  <c r="J178" i="87"/>
  <c r="K178" i="87" s="1"/>
  <c r="L178" i="87" s="1"/>
  <c r="I186" i="87"/>
  <c r="J185" i="87"/>
  <c r="K185" i="87" s="1"/>
  <c r="L185" i="87" s="1"/>
  <c r="I187" i="87" l="1"/>
  <c r="J186" i="87"/>
  <c r="K186" i="87" s="1"/>
  <c r="L186" i="87" s="1"/>
  <c r="I194" i="87"/>
  <c r="J193" i="87"/>
  <c r="K193" i="87" s="1"/>
  <c r="L193" i="87" s="1"/>
  <c r="I195" i="87" l="1"/>
  <c r="J194" i="87"/>
  <c r="K194" i="87" s="1"/>
  <c r="L194" i="87" s="1"/>
  <c r="I188" i="87"/>
  <c r="J187" i="87"/>
  <c r="K187" i="87" s="1"/>
  <c r="L187" i="87" s="1"/>
  <c r="I189" i="87" l="1"/>
  <c r="J188" i="87"/>
  <c r="K188" i="87" s="1"/>
  <c r="L188" i="87" s="1"/>
  <c r="I196" i="87"/>
  <c r="J195" i="87"/>
  <c r="K195" i="87" s="1"/>
  <c r="L195" i="87" s="1"/>
  <c r="I197" i="87" l="1"/>
  <c r="I204" i="87"/>
  <c r="J196" i="87"/>
  <c r="K196" i="87" s="1"/>
  <c r="L196" i="87" s="1"/>
  <c r="I190" i="87"/>
  <c r="J189" i="87"/>
  <c r="K189" i="87" s="1"/>
  <c r="L189" i="87" s="1"/>
  <c r="I205" i="87" l="1"/>
  <c r="J204" i="87"/>
  <c r="K204" i="87" s="1"/>
  <c r="L204" i="87" s="1"/>
  <c r="I191" i="87"/>
  <c r="J191" i="87" s="1"/>
  <c r="K191" i="87" s="1"/>
  <c r="L191" i="87" s="1"/>
  <c r="J190" i="87"/>
  <c r="K190" i="87" s="1"/>
  <c r="L190" i="87" s="1"/>
  <c r="I198" i="87"/>
  <c r="J197" i="87"/>
  <c r="K197" i="87" s="1"/>
  <c r="L197" i="87" s="1"/>
  <c r="I199" i="87" l="1"/>
  <c r="J198" i="87"/>
  <c r="K198" i="87" s="1"/>
  <c r="L198" i="87" s="1"/>
  <c r="I206" i="87"/>
  <c r="J205" i="87"/>
  <c r="K205" i="87" s="1"/>
  <c r="L205" i="87" s="1"/>
  <c r="I207" i="87" l="1"/>
  <c r="J206" i="87"/>
  <c r="K206" i="87" s="1"/>
  <c r="L206" i="87" s="1"/>
  <c r="I200" i="87"/>
  <c r="J199" i="87"/>
  <c r="K199" i="87" s="1"/>
  <c r="L199" i="87" s="1"/>
  <c r="I201" i="87" l="1"/>
  <c r="J200" i="87"/>
  <c r="K200" i="87" s="1"/>
  <c r="L200" i="87" s="1"/>
  <c r="I208" i="87"/>
  <c r="I215" i="87"/>
  <c r="J207" i="87"/>
  <c r="K207" i="87" s="1"/>
  <c r="L207" i="87" s="1"/>
  <c r="I216" i="87" l="1"/>
  <c r="J215" i="87"/>
  <c r="K215" i="87" s="1"/>
  <c r="L215" i="87" s="1"/>
  <c r="I209" i="87"/>
  <c r="J208" i="87"/>
  <c r="K208" i="87" s="1"/>
  <c r="L208" i="87" s="1"/>
  <c r="I202" i="87"/>
  <c r="J201" i="87"/>
  <c r="K201" i="87" s="1"/>
  <c r="L201" i="87" s="1"/>
  <c r="I210" i="87" l="1"/>
  <c r="J209" i="87"/>
  <c r="K209" i="87" s="1"/>
  <c r="L209" i="87" s="1"/>
  <c r="I203" i="87"/>
  <c r="J203" i="87" s="1"/>
  <c r="K203" i="87" s="1"/>
  <c r="L203" i="87" s="1"/>
  <c r="J202" i="87"/>
  <c r="K202" i="87" s="1"/>
  <c r="L202" i="87" s="1"/>
  <c r="I217" i="87"/>
  <c r="J216" i="87"/>
  <c r="K216" i="87" s="1"/>
  <c r="L216" i="87" s="1"/>
  <c r="I218" i="87" l="1"/>
  <c r="J217" i="87"/>
  <c r="K217" i="87" s="1"/>
  <c r="L217" i="87" s="1"/>
  <c r="I211" i="87"/>
  <c r="J210" i="87"/>
  <c r="K210" i="87" s="1"/>
  <c r="L210" i="87" s="1"/>
  <c r="I212" i="87" l="1"/>
  <c r="J211" i="87"/>
  <c r="K211" i="87" s="1"/>
  <c r="L211" i="87" s="1"/>
  <c r="I219" i="87"/>
  <c r="J218" i="87"/>
  <c r="K218" i="87" s="1"/>
  <c r="L218" i="87" s="1"/>
  <c r="I220" i="87" l="1"/>
  <c r="I227" i="87"/>
  <c r="J219" i="87"/>
  <c r="K219" i="87" s="1"/>
  <c r="L219" i="87" s="1"/>
  <c r="I213" i="87"/>
  <c r="J212" i="87"/>
  <c r="K212" i="87" s="1"/>
  <c r="L212" i="87" s="1"/>
  <c r="I214" i="87" l="1"/>
  <c r="J214" i="87" s="1"/>
  <c r="K214" i="87" s="1"/>
  <c r="L214" i="87" s="1"/>
  <c r="J213" i="87"/>
  <c r="K213" i="87" s="1"/>
  <c r="L213" i="87" s="1"/>
  <c r="I228" i="87"/>
  <c r="J227" i="87"/>
  <c r="K227" i="87" s="1"/>
  <c r="L227" i="87" s="1"/>
  <c r="I221" i="87"/>
  <c r="J220" i="87"/>
  <c r="K220" i="87" s="1"/>
  <c r="L220" i="87" s="1"/>
  <c r="I229" i="87" l="1"/>
  <c r="J228" i="87"/>
  <c r="K228" i="87" s="1"/>
  <c r="L228" i="87" s="1"/>
  <c r="I222" i="87"/>
  <c r="J221" i="87"/>
  <c r="K221" i="87" s="1"/>
  <c r="L221" i="87" s="1"/>
  <c r="I223" i="87" l="1"/>
  <c r="J222" i="87"/>
  <c r="K222" i="87" s="1"/>
  <c r="L222" i="87" s="1"/>
  <c r="I230" i="87"/>
  <c r="J229" i="87"/>
  <c r="K229" i="87" s="1"/>
  <c r="L229" i="87" s="1"/>
  <c r="I231" i="87" l="1"/>
  <c r="J230" i="87"/>
  <c r="K230" i="87" s="1"/>
  <c r="L230" i="87" s="1"/>
  <c r="I224" i="87"/>
  <c r="J223" i="87"/>
  <c r="K223" i="87" s="1"/>
  <c r="L223" i="87" s="1"/>
  <c r="I225" i="87" l="1"/>
  <c r="J224" i="87"/>
  <c r="K224" i="87" s="1"/>
  <c r="L224" i="87" s="1"/>
  <c r="I232" i="87"/>
  <c r="I239" i="87"/>
  <c r="J231" i="87"/>
  <c r="K231" i="87" s="1"/>
  <c r="L231" i="87" s="1"/>
  <c r="I240" i="87" l="1"/>
  <c r="J239" i="87"/>
  <c r="K239" i="87" s="1"/>
  <c r="L239" i="87" s="1"/>
  <c r="I233" i="87"/>
  <c r="J232" i="87"/>
  <c r="K232" i="87" s="1"/>
  <c r="L232" i="87" s="1"/>
  <c r="I226" i="87"/>
  <c r="J226" i="87" s="1"/>
  <c r="K226" i="87" s="1"/>
  <c r="L226" i="87" s="1"/>
  <c r="J225" i="87"/>
  <c r="K225" i="87" s="1"/>
  <c r="L225" i="87" s="1"/>
  <c r="I234" i="87" l="1"/>
  <c r="J233" i="87"/>
  <c r="K233" i="87" s="1"/>
  <c r="L233" i="87" s="1"/>
  <c r="I241" i="87"/>
  <c r="J240" i="87"/>
  <c r="K240" i="87" s="1"/>
  <c r="L240" i="87" s="1"/>
  <c r="I242" i="87" l="1"/>
  <c r="J241" i="87"/>
  <c r="K241" i="87" s="1"/>
  <c r="L241" i="87" s="1"/>
  <c r="I235" i="87"/>
  <c r="J234" i="87"/>
  <c r="K234" i="87" s="1"/>
  <c r="L234" i="87" s="1"/>
  <c r="I236" i="87" l="1"/>
  <c r="J235" i="87"/>
  <c r="K235" i="87" s="1"/>
  <c r="L235" i="87" s="1"/>
  <c r="I243" i="87"/>
  <c r="J242" i="87"/>
  <c r="K242" i="87" s="1"/>
  <c r="L242" i="87" s="1"/>
  <c r="I244" i="87" l="1"/>
  <c r="I251" i="87"/>
  <c r="J243" i="87"/>
  <c r="K243" i="87" s="1"/>
  <c r="L243" i="87" s="1"/>
  <c r="I237" i="87"/>
  <c r="J236" i="87"/>
  <c r="K236" i="87" s="1"/>
  <c r="L236" i="87" s="1"/>
  <c r="I238" i="87" l="1"/>
  <c r="J238" i="87" s="1"/>
  <c r="K238" i="87" s="1"/>
  <c r="L238" i="87" s="1"/>
  <c r="J237" i="87"/>
  <c r="K237" i="87" s="1"/>
  <c r="L237" i="87" s="1"/>
  <c r="I252" i="87"/>
  <c r="J251" i="87"/>
  <c r="K251" i="87" s="1"/>
  <c r="L251" i="87" s="1"/>
  <c r="I245" i="87"/>
  <c r="J244" i="87"/>
  <c r="K244" i="87" s="1"/>
  <c r="L244" i="87" s="1"/>
  <c r="I253" i="87" l="1"/>
  <c r="J252" i="87"/>
  <c r="K252" i="87" s="1"/>
  <c r="L252" i="87" s="1"/>
  <c r="I246" i="87"/>
  <c r="J245" i="87"/>
  <c r="K245" i="87" s="1"/>
  <c r="L245" i="87" s="1"/>
  <c r="I247" i="87" l="1"/>
  <c r="J246" i="87"/>
  <c r="K246" i="87" s="1"/>
  <c r="L246" i="87" s="1"/>
  <c r="I254" i="87"/>
  <c r="J253" i="87"/>
  <c r="K253" i="87" s="1"/>
  <c r="L253" i="87" s="1"/>
  <c r="I255" i="87" l="1"/>
  <c r="J254" i="87"/>
  <c r="K254" i="87" s="1"/>
  <c r="L254" i="87" s="1"/>
  <c r="I248" i="87"/>
  <c r="J247" i="87"/>
  <c r="K247" i="87" s="1"/>
  <c r="L247" i="87" s="1"/>
  <c r="I249" i="87" l="1"/>
  <c r="J248" i="87"/>
  <c r="K248" i="87" s="1"/>
  <c r="L248" i="87" s="1"/>
  <c r="I256" i="87"/>
  <c r="I263" i="87"/>
  <c r="J255" i="87"/>
  <c r="K255" i="87" s="1"/>
  <c r="L255" i="87" s="1"/>
  <c r="I264" i="87" l="1"/>
  <c r="J263" i="87"/>
  <c r="K263" i="87" s="1"/>
  <c r="L263" i="87" s="1"/>
  <c r="I257" i="87"/>
  <c r="J256" i="87"/>
  <c r="K256" i="87" s="1"/>
  <c r="L256" i="87" s="1"/>
  <c r="I250" i="87"/>
  <c r="J250" i="87" s="1"/>
  <c r="K250" i="87" s="1"/>
  <c r="L250" i="87" s="1"/>
  <c r="J249" i="87"/>
  <c r="K249" i="87" s="1"/>
  <c r="L249" i="87" s="1"/>
  <c r="I258" i="87" l="1"/>
  <c r="J257" i="87"/>
  <c r="K257" i="87" s="1"/>
  <c r="L257" i="87" s="1"/>
  <c r="I265" i="87"/>
  <c r="J264" i="87"/>
  <c r="K264" i="87" s="1"/>
  <c r="L264" i="87" s="1"/>
  <c r="I266" i="87" l="1"/>
  <c r="J265" i="87"/>
  <c r="K265" i="87" s="1"/>
  <c r="L265" i="87" s="1"/>
  <c r="I259" i="87"/>
  <c r="J258" i="87"/>
  <c r="K258" i="87" s="1"/>
  <c r="L258" i="87" s="1"/>
  <c r="I260" i="87" l="1"/>
  <c r="J259" i="87"/>
  <c r="K259" i="87" s="1"/>
  <c r="L259" i="87" s="1"/>
  <c r="I267" i="87"/>
  <c r="I274" i="87"/>
  <c r="J266" i="87"/>
  <c r="K266" i="87" s="1"/>
  <c r="L266" i="87" s="1"/>
  <c r="I275" i="87" l="1"/>
  <c r="J274" i="87"/>
  <c r="K274" i="87" s="1"/>
  <c r="L274" i="87" s="1"/>
  <c r="I268" i="87"/>
  <c r="J267" i="87"/>
  <c r="K267" i="87" s="1"/>
  <c r="L267" i="87" s="1"/>
  <c r="I261" i="87"/>
  <c r="J260" i="87"/>
  <c r="K260" i="87" s="1"/>
  <c r="L260" i="87" s="1"/>
  <c r="I269" i="87" l="1"/>
  <c r="J268" i="87"/>
  <c r="K268" i="87" s="1"/>
  <c r="L268" i="87" s="1"/>
  <c r="I262" i="87"/>
  <c r="J262" i="87" s="1"/>
  <c r="K262" i="87" s="1"/>
  <c r="L262" i="87" s="1"/>
  <c r="J261" i="87"/>
  <c r="K261" i="87" s="1"/>
  <c r="L261" i="87" s="1"/>
  <c r="I276" i="87"/>
  <c r="J275" i="87"/>
  <c r="K275" i="87" s="1"/>
  <c r="L275" i="87" s="1"/>
  <c r="I277" i="87" l="1"/>
  <c r="J276" i="87"/>
  <c r="K276" i="87" s="1"/>
  <c r="L276" i="87" s="1"/>
  <c r="I270" i="87"/>
  <c r="J269" i="87"/>
  <c r="K269" i="87" s="1"/>
  <c r="L269" i="87" s="1"/>
  <c r="I271" i="87" l="1"/>
  <c r="J270" i="87"/>
  <c r="K270" i="87" s="1"/>
  <c r="L270" i="87" s="1"/>
  <c r="I278" i="87"/>
  <c r="J277" i="87"/>
  <c r="K277" i="87" s="1"/>
  <c r="L277" i="87" s="1"/>
  <c r="I279" i="87" l="1"/>
  <c r="I286" i="87"/>
  <c r="J278" i="87"/>
  <c r="K278" i="87" s="1"/>
  <c r="L278" i="87" s="1"/>
  <c r="I272" i="87"/>
  <c r="J271" i="87"/>
  <c r="K271" i="87" s="1"/>
  <c r="L271" i="87" s="1"/>
  <c r="I273" i="87" l="1"/>
  <c r="J273" i="87" s="1"/>
  <c r="K273" i="87" s="1"/>
  <c r="L273" i="87" s="1"/>
  <c r="J272" i="87"/>
  <c r="K272" i="87" s="1"/>
  <c r="L272" i="87" s="1"/>
  <c r="I287" i="87"/>
  <c r="J286" i="87"/>
  <c r="K286" i="87" s="1"/>
  <c r="L286" i="87" s="1"/>
  <c r="I280" i="87"/>
  <c r="J279" i="87"/>
  <c r="K279" i="87" s="1"/>
  <c r="L279" i="87" s="1"/>
  <c r="I288" i="87" l="1"/>
  <c r="J287" i="87"/>
  <c r="K287" i="87" s="1"/>
  <c r="L287" i="87" s="1"/>
  <c r="I281" i="87"/>
  <c r="J280" i="87"/>
  <c r="K280" i="87" s="1"/>
  <c r="L280" i="87" s="1"/>
  <c r="I282" i="87" l="1"/>
  <c r="J281" i="87"/>
  <c r="K281" i="87" s="1"/>
  <c r="L281" i="87" s="1"/>
  <c r="I289" i="87"/>
  <c r="J288" i="87"/>
  <c r="K288" i="87" s="1"/>
  <c r="L288" i="87" s="1"/>
  <c r="I290" i="87" l="1"/>
  <c r="J289" i="87"/>
  <c r="K289" i="87" s="1"/>
  <c r="L289" i="87" s="1"/>
  <c r="I283" i="87"/>
  <c r="J282" i="87"/>
  <c r="K282" i="87" s="1"/>
  <c r="L282" i="87" s="1"/>
  <c r="I284" i="87" l="1"/>
  <c r="J283" i="87"/>
  <c r="K283" i="87" s="1"/>
  <c r="L283" i="87" s="1"/>
  <c r="I291" i="87"/>
  <c r="I298" i="87"/>
  <c r="J290" i="87"/>
  <c r="K290" i="87" s="1"/>
  <c r="L290" i="87" s="1"/>
  <c r="I299" i="87" l="1"/>
  <c r="J298" i="87"/>
  <c r="K298" i="87" s="1"/>
  <c r="L298" i="87" s="1"/>
  <c r="I292" i="87"/>
  <c r="J291" i="87"/>
  <c r="K291" i="87" s="1"/>
  <c r="L291" i="87" s="1"/>
  <c r="I285" i="87"/>
  <c r="J285" i="87" s="1"/>
  <c r="K285" i="87" s="1"/>
  <c r="L285" i="87" s="1"/>
  <c r="J284" i="87"/>
  <c r="K284" i="87" s="1"/>
  <c r="L284" i="87" s="1"/>
  <c r="I293" i="87" l="1"/>
  <c r="J292" i="87"/>
  <c r="K292" i="87" s="1"/>
  <c r="L292" i="87" s="1"/>
  <c r="I300" i="87"/>
  <c r="J299" i="87"/>
  <c r="K299" i="87" s="1"/>
  <c r="L299" i="87" s="1"/>
  <c r="I301" i="87" l="1"/>
  <c r="J300" i="87"/>
  <c r="K300" i="87" s="1"/>
  <c r="L300" i="87" s="1"/>
  <c r="I294" i="87"/>
  <c r="J293" i="87"/>
  <c r="K293" i="87" s="1"/>
  <c r="L293" i="87" s="1"/>
  <c r="I295" i="87" l="1"/>
  <c r="J294" i="87"/>
  <c r="K294" i="87" s="1"/>
  <c r="L294" i="87" s="1"/>
  <c r="I302" i="87"/>
  <c r="J301" i="87"/>
  <c r="K301" i="87" s="1"/>
  <c r="L301" i="87" s="1"/>
  <c r="I303" i="87" l="1"/>
  <c r="I310" i="87"/>
  <c r="J302" i="87"/>
  <c r="K302" i="87" s="1"/>
  <c r="L302" i="87" s="1"/>
  <c r="I296" i="87"/>
  <c r="J295" i="87"/>
  <c r="K295" i="87" s="1"/>
  <c r="L295" i="87" s="1"/>
  <c r="I297" i="87" l="1"/>
  <c r="J297" i="87" s="1"/>
  <c r="K297" i="87" s="1"/>
  <c r="L297" i="87" s="1"/>
  <c r="J296" i="87"/>
  <c r="K296" i="87" s="1"/>
  <c r="L296" i="87" s="1"/>
  <c r="I311" i="87"/>
  <c r="J310" i="87"/>
  <c r="K310" i="87" s="1"/>
  <c r="L310" i="87" s="1"/>
  <c r="I304" i="87"/>
  <c r="J303" i="87"/>
  <c r="K303" i="87" s="1"/>
  <c r="L303" i="87" s="1"/>
  <c r="I312" i="87" l="1"/>
  <c r="J311" i="87"/>
  <c r="K311" i="87" s="1"/>
  <c r="L311" i="87" s="1"/>
  <c r="I305" i="87"/>
  <c r="J304" i="87"/>
  <c r="K304" i="87" s="1"/>
  <c r="L304" i="87" s="1"/>
  <c r="I306" i="87" l="1"/>
  <c r="J305" i="87"/>
  <c r="K305" i="87" s="1"/>
  <c r="L305" i="87" s="1"/>
  <c r="I313" i="87"/>
  <c r="J312" i="87"/>
  <c r="K312" i="87" s="1"/>
  <c r="L312" i="87" s="1"/>
  <c r="I314" i="87" l="1"/>
  <c r="J313" i="87"/>
  <c r="K313" i="87" s="1"/>
  <c r="L313" i="87" s="1"/>
  <c r="I307" i="87"/>
  <c r="J306" i="87"/>
  <c r="K306" i="87" s="1"/>
  <c r="L306" i="87" s="1"/>
  <c r="I308" i="87" l="1"/>
  <c r="J307" i="87"/>
  <c r="K307" i="87" s="1"/>
  <c r="L307" i="87" s="1"/>
  <c r="I315" i="87"/>
  <c r="I322" i="87"/>
  <c r="J314" i="87"/>
  <c r="K314" i="87" s="1"/>
  <c r="L314" i="87" s="1"/>
  <c r="I323" i="87" l="1"/>
  <c r="J322" i="87"/>
  <c r="K322" i="87" s="1"/>
  <c r="L322" i="87" s="1"/>
  <c r="I316" i="87"/>
  <c r="J315" i="87"/>
  <c r="K315" i="87" s="1"/>
  <c r="L315" i="87" s="1"/>
  <c r="I309" i="87"/>
  <c r="J309" i="87" s="1"/>
  <c r="K309" i="87" s="1"/>
  <c r="L309" i="87" s="1"/>
  <c r="J308" i="87"/>
  <c r="K308" i="87" s="1"/>
  <c r="L308" i="87" s="1"/>
  <c r="I317" i="87" l="1"/>
  <c r="J316" i="87"/>
  <c r="K316" i="87" s="1"/>
  <c r="L316" i="87" s="1"/>
  <c r="I324" i="87"/>
  <c r="J323" i="87"/>
  <c r="K323" i="87" s="1"/>
  <c r="L323" i="87" s="1"/>
  <c r="I325" i="87" l="1"/>
  <c r="J324" i="87"/>
  <c r="K324" i="87" s="1"/>
  <c r="L324" i="87" s="1"/>
  <c r="I318" i="87"/>
  <c r="J317" i="87"/>
  <c r="K317" i="87" s="1"/>
  <c r="L317" i="87" s="1"/>
  <c r="I319" i="87" l="1"/>
  <c r="J318" i="87"/>
  <c r="K318" i="87" s="1"/>
  <c r="L318" i="87" s="1"/>
  <c r="I326" i="87"/>
  <c r="I333" i="87"/>
  <c r="J325" i="87"/>
  <c r="K325" i="87" s="1"/>
  <c r="L325" i="87" s="1"/>
  <c r="I334" i="87" l="1"/>
  <c r="J333" i="87"/>
  <c r="K333" i="87" s="1"/>
  <c r="L333" i="87" s="1"/>
  <c r="I327" i="87"/>
  <c r="J326" i="87"/>
  <c r="K326" i="87" s="1"/>
  <c r="L326" i="87" s="1"/>
  <c r="I320" i="87"/>
  <c r="J319" i="87"/>
  <c r="K319" i="87" s="1"/>
  <c r="L319" i="87" s="1"/>
  <c r="I328" i="87" l="1"/>
  <c r="J327" i="87"/>
  <c r="K327" i="87" s="1"/>
  <c r="L327" i="87" s="1"/>
  <c r="I321" i="87"/>
  <c r="J321" i="87" s="1"/>
  <c r="K321" i="87" s="1"/>
  <c r="L321" i="87" s="1"/>
  <c r="J320" i="87"/>
  <c r="K320" i="87" s="1"/>
  <c r="L320" i="87" s="1"/>
  <c r="I335" i="87"/>
  <c r="J334" i="87"/>
  <c r="K334" i="87" s="1"/>
  <c r="L334" i="87" s="1"/>
  <c r="I336" i="87" l="1"/>
  <c r="J335" i="87"/>
  <c r="K335" i="87" s="1"/>
  <c r="L335" i="87" s="1"/>
  <c r="I329" i="87"/>
  <c r="J328" i="87"/>
  <c r="K328" i="87" s="1"/>
  <c r="L328" i="87" s="1"/>
  <c r="I330" i="87" l="1"/>
  <c r="J329" i="87"/>
  <c r="K329" i="87" s="1"/>
  <c r="L329" i="87" s="1"/>
  <c r="I337" i="87"/>
  <c r="J336" i="87"/>
  <c r="K336" i="87" s="1"/>
  <c r="L336" i="87" s="1"/>
  <c r="I338" i="87" l="1"/>
  <c r="I345" i="87"/>
  <c r="J337" i="87"/>
  <c r="K337" i="87" s="1"/>
  <c r="L337" i="87" s="1"/>
  <c r="I331" i="87"/>
  <c r="J330" i="87"/>
  <c r="K330" i="87" s="1"/>
  <c r="L330" i="87" s="1"/>
  <c r="I332" i="87" l="1"/>
  <c r="J332" i="87" s="1"/>
  <c r="K332" i="87" s="1"/>
  <c r="L332" i="87" s="1"/>
  <c r="J331" i="87"/>
  <c r="K331" i="87" s="1"/>
  <c r="L331" i="87" s="1"/>
  <c r="I346" i="87"/>
  <c r="J345" i="87"/>
  <c r="K345" i="87" s="1"/>
  <c r="L345" i="87" s="1"/>
  <c r="I339" i="87"/>
  <c r="J338" i="87"/>
  <c r="K338" i="87" s="1"/>
  <c r="L338" i="87" s="1"/>
  <c r="I347" i="87" l="1"/>
  <c r="J346" i="87"/>
  <c r="K346" i="87" s="1"/>
  <c r="L346" i="87" s="1"/>
  <c r="I340" i="87"/>
  <c r="J339" i="87"/>
  <c r="K339" i="87" s="1"/>
  <c r="L339" i="87" s="1"/>
  <c r="I341" i="87" l="1"/>
  <c r="J340" i="87"/>
  <c r="K340" i="87" s="1"/>
  <c r="L340" i="87" s="1"/>
  <c r="I348" i="87"/>
  <c r="J347" i="87"/>
  <c r="K347" i="87" s="1"/>
  <c r="L347" i="87" s="1"/>
  <c r="I349" i="87" l="1"/>
  <c r="J348" i="87"/>
  <c r="K348" i="87" s="1"/>
  <c r="L348" i="87" s="1"/>
  <c r="I342" i="87"/>
  <c r="J341" i="87"/>
  <c r="K341" i="87" s="1"/>
  <c r="L341" i="87" s="1"/>
  <c r="I343" i="87" l="1"/>
  <c r="J342" i="87"/>
  <c r="K342" i="87" s="1"/>
  <c r="L342" i="87" s="1"/>
  <c r="I350" i="87"/>
  <c r="I357" i="87"/>
  <c r="J349" i="87"/>
  <c r="K349" i="87" s="1"/>
  <c r="L349" i="87" s="1"/>
  <c r="I358" i="87" l="1"/>
  <c r="J357" i="87"/>
  <c r="K357" i="87" s="1"/>
  <c r="L357" i="87" s="1"/>
  <c r="I351" i="87"/>
  <c r="J350" i="87"/>
  <c r="K350" i="87" s="1"/>
  <c r="L350" i="87" s="1"/>
  <c r="I344" i="87"/>
  <c r="J344" i="87" s="1"/>
  <c r="K344" i="87" s="1"/>
  <c r="L344" i="87" s="1"/>
  <c r="J343" i="87"/>
  <c r="K343" i="87" s="1"/>
  <c r="L343" i="87" s="1"/>
  <c r="I352" i="87" l="1"/>
  <c r="J351" i="87"/>
  <c r="K351" i="87" s="1"/>
  <c r="L351" i="87" s="1"/>
  <c r="I359" i="87"/>
  <c r="J358" i="87"/>
  <c r="K358" i="87" s="1"/>
  <c r="L358" i="87" s="1"/>
  <c r="I360" i="87" l="1"/>
  <c r="J359" i="87"/>
  <c r="K359" i="87" s="1"/>
  <c r="L359" i="87" s="1"/>
  <c r="I353" i="87"/>
  <c r="J352" i="87"/>
  <c r="K352" i="87" s="1"/>
  <c r="L352" i="87" s="1"/>
  <c r="I354" i="87" l="1"/>
  <c r="J353" i="87"/>
  <c r="K353" i="87" s="1"/>
  <c r="L353" i="87" s="1"/>
  <c r="I361" i="87"/>
  <c r="J360" i="87"/>
  <c r="K360" i="87" s="1"/>
  <c r="L360" i="87" s="1"/>
  <c r="I362" i="87" l="1"/>
  <c r="I369" i="87"/>
  <c r="J361" i="87"/>
  <c r="K361" i="87" s="1"/>
  <c r="L361" i="87" s="1"/>
  <c r="I355" i="87"/>
  <c r="J354" i="87"/>
  <c r="K354" i="87" s="1"/>
  <c r="L354" i="87" s="1"/>
  <c r="I356" i="87" l="1"/>
  <c r="J356" i="87" s="1"/>
  <c r="K356" i="87" s="1"/>
  <c r="L356" i="87" s="1"/>
  <c r="J355" i="87"/>
  <c r="K355" i="87" s="1"/>
  <c r="L355" i="87" s="1"/>
  <c r="I370" i="87"/>
  <c r="J369" i="87"/>
  <c r="K369" i="87" s="1"/>
  <c r="L369" i="87" s="1"/>
  <c r="I363" i="87"/>
  <c r="J362" i="87"/>
  <c r="K362" i="87" s="1"/>
  <c r="L362" i="87" s="1"/>
  <c r="I371" i="87" l="1"/>
  <c r="J370" i="87"/>
  <c r="K370" i="87" s="1"/>
  <c r="L370" i="87" s="1"/>
  <c r="I364" i="87"/>
  <c r="J363" i="87"/>
  <c r="K363" i="87" s="1"/>
  <c r="L363" i="87" s="1"/>
  <c r="I365" i="87" l="1"/>
  <c r="J364" i="87"/>
  <c r="K364" i="87" s="1"/>
  <c r="L364" i="87" s="1"/>
  <c r="I372" i="87"/>
  <c r="J371" i="87"/>
  <c r="K371" i="87" s="1"/>
  <c r="L371" i="87" s="1"/>
  <c r="I373" i="87" l="1"/>
  <c r="J372" i="87"/>
  <c r="K372" i="87" s="1"/>
  <c r="L372" i="87" s="1"/>
  <c r="I366" i="87"/>
  <c r="J365" i="87"/>
  <c r="K365" i="87" s="1"/>
  <c r="L365" i="87" s="1"/>
  <c r="I367" i="87" l="1"/>
  <c r="J366" i="87"/>
  <c r="K366" i="87" s="1"/>
  <c r="L366" i="87" s="1"/>
  <c r="I374" i="87"/>
  <c r="I381" i="87"/>
  <c r="J373" i="87"/>
  <c r="K373" i="87" s="1"/>
  <c r="L373" i="87" s="1"/>
  <c r="I382" i="87" l="1"/>
  <c r="J381" i="87"/>
  <c r="K381" i="87" s="1"/>
  <c r="L381" i="87" s="1"/>
  <c r="I375" i="87"/>
  <c r="J374" i="87"/>
  <c r="K374" i="87" s="1"/>
  <c r="L374" i="87" s="1"/>
  <c r="I368" i="87"/>
  <c r="J368" i="87" s="1"/>
  <c r="K368" i="87" s="1"/>
  <c r="L368" i="87" s="1"/>
  <c r="J367" i="87"/>
  <c r="K367" i="87" s="1"/>
  <c r="L367" i="87" s="1"/>
  <c r="I376" i="87" l="1"/>
  <c r="J375" i="87"/>
  <c r="K375" i="87" s="1"/>
  <c r="L375" i="87" s="1"/>
  <c r="I383" i="87"/>
  <c r="J382" i="87"/>
  <c r="K382" i="87" s="1"/>
  <c r="L382" i="87" s="1"/>
  <c r="I384" i="87" l="1"/>
  <c r="J383" i="87"/>
  <c r="K383" i="87" s="1"/>
  <c r="L383" i="87" s="1"/>
  <c r="I377" i="87"/>
  <c r="J376" i="87"/>
  <c r="K376" i="87" s="1"/>
  <c r="L376" i="87" s="1"/>
  <c r="I378" i="87" l="1"/>
  <c r="J377" i="87"/>
  <c r="K377" i="87" s="1"/>
  <c r="L377" i="87" s="1"/>
  <c r="I385" i="87"/>
  <c r="I392" i="87"/>
  <c r="J384" i="87"/>
  <c r="K384" i="87" s="1"/>
  <c r="L384" i="87" s="1"/>
  <c r="I393" i="87" l="1"/>
  <c r="J392" i="87"/>
  <c r="K392" i="87" s="1"/>
  <c r="L392" i="87" s="1"/>
  <c r="I386" i="87"/>
  <c r="J385" i="87"/>
  <c r="K385" i="87" s="1"/>
  <c r="L385" i="87" s="1"/>
  <c r="I379" i="87"/>
  <c r="J378" i="87"/>
  <c r="K378" i="87" s="1"/>
  <c r="L378" i="87" s="1"/>
  <c r="I387" i="87" l="1"/>
  <c r="J386" i="87"/>
  <c r="K386" i="87" s="1"/>
  <c r="L386" i="87" s="1"/>
  <c r="I380" i="87"/>
  <c r="J380" i="87" s="1"/>
  <c r="K380" i="87" s="1"/>
  <c r="L380" i="87" s="1"/>
  <c r="J379" i="87"/>
  <c r="K379" i="87" s="1"/>
  <c r="L379" i="87" s="1"/>
  <c r="I394" i="87"/>
  <c r="J393" i="87"/>
  <c r="K393" i="87" s="1"/>
  <c r="L393" i="87" s="1"/>
  <c r="I395" i="87" l="1"/>
  <c r="J394" i="87"/>
  <c r="K394" i="87" s="1"/>
  <c r="L394" i="87" s="1"/>
  <c r="I388" i="87"/>
  <c r="J387" i="87"/>
  <c r="K387" i="87" s="1"/>
  <c r="L387" i="87" s="1"/>
  <c r="I389" i="87" l="1"/>
  <c r="J388" i="87"/>
  <c r="K388" i="87" s="1"/>
  <c r="L388" i="87" s="1"/>
  <c r="I396" i="87"/>
  <c r="J395" i="87"/>
  <c r="K395" i="87" s="1"/>
  <c r="L395" i="87" s="1"/>
  <c r="I397" i="87" l="1"/>
  <c r="I404" i="87"/>
  <c r="J396" i="87"/>
  <c r="K396" i="87" s="1"/>
  <c r="L396" i="87" s="1"/>
  <c r="I390" i="87"/>
  <c r="J389" i="87"/>
  <c r="K389" i="87" s="1"/>
  <c r="L389" i="87" s="1"/>
  <c r="I391" i="87" l="1"/>
  <c r="J391" i="87" s="1"/>
  <c r="K391" i="87" s="1"/>
  <c r="L391" i="87" s="1"/>
  <c r="J390" i="87"/>
  <c r="K390" i="87" s="1"/>
  <c r="L390" i="87" s="1"/>
  <c r="I405" i="87"/>
  <c r="J404" i="87"/>
  <c r="K404" i="87" s="1"/>
  <c r="L404" i="87" s="1"/>
  <c r="I398" i="87"/>
  <c r="J397" i="87"/>
  <c r="K397" i="87" s="1"/>
  <c r="L397" i="87" s="1"/>
  <c r="I406" i="87" l="1"/>
  <c r="J405" i="87"/>
  <c r="K405" i="87" s="1"/>
  <c r="L405" i="87" s="1"/>
  <c r="I399" i="87"/>
  <c r="J398" i="87"/>
  <c r="K398" i="87" s="1"/>
  <c r="L398" i="87" s="1"/>
  <c r="I400" i="87" l="1"/>
  <c r="J399" i="87"/>
  <c r="K399" i="87" s="1"/>
  <c r="L399" i="87" s="1"/>
  <c r="I407" i="87"/>
  <c r="J406" i="87"/>
  <c r="K406" i="87" s="1"/>
  <c r="L406" i="87" s="1"/>
  <c r="I408" i="87" l="1"/>
  <c r="J407" i="87"/>
  <c r="K407" i="87" s="1"/>
  <c r="L407" i="87" s="1"/>
  <c r="I401" i="87"/>
  <c r="J400" i="87"/>
  <c r="K400" i="87" s="1"/>
  <c r="L400" i="87" s="1"/>
  <c r="I402" i="87" l="1"/>
  <c r="J401" i="87"/>
  <c r="K401" i="87" s="1"/>
  <c r="L401" i="87" s="1"/>
  <c r="I409" i="87"/>
  <c r="I416" i="87"/>
  <c r="J408" i="87"/>
  <c r="K408" i="87" s="1"/>
  <c r="L408" i="87" s="1"/>
  <c r="I417" i="87" l="1"/>
  <c r="J416" i="87"/>
  <c r="K416" i="87" s="1"/>
  <c r="L416" i="87" s="1"/>
  <c r="I410" i="87"/>
  <c r="J409" i="87"/>
  <c r="K409" i="87" s="1"/>
  <c r="L409" i="87" s="1"/>
  <c r="I403" i="87"/>
  <c r="J403" i="87" s="1"/>
  <c r="K403" i="87" s="1"/>
  <c r="L403" i="87" s="1"/>
  <c r="J402" i="87"/>
  <c r="K402" i="87" s="1"/>
  <c r="L402" i="87" s="1"/>
  <c r="I411" i="87" l="1"/>
  <c r="J410" i="87"/>
  <c r="K410" i="87" s="1"/>
  <c r="L410" i="87" s="1"/>
  <c r="I418" i="87"/>
  <c r="J417" i="87"/>
  <c r="K417" i="87" s="1"/>
  <c r="L417" i="87" s="1"/>
  <c r="I419" i="87" l="1"/>
  <c r="J418" i="87"/>
  <c r="K418" i="87" s="1"/>
  <c r="L418" i="87" s="1"/>
  <c r="I412" i="87"/>
  <c r="J411" i="87"/>
  <c r="K411" i="87" s="1"/>
  <c r="L411" i="87" s="1"/>
  <c r="I413" i="87" l="1"/>
  <c r="J412" i="87"/>
  <c r="K412" i="87" s="1"/>
  <c r="L412" i="87" s="1"/>
  <c r="I420" i="87"/>
  <c r="J419" i="87"/>
  <c r="K419" i="87" s="1"/>
  <c r="L419" i="87" s="1"/>
  <c r="I421" i="87" l="1"/>
  <c r="I428" i="87"/>
  <c r="J420" i="87"/>
  <c r="K420" i="87" s="1"/>
  <c r="L420" i="87" s="1"/>
  <c r="I414" i="87"/>
  <c r="J413" i="87"/>
  <c r="K413" i="87" s="1"/>
  <c r="L413" i="87" s="1"/>
  <c r="I429" i="87" l="1"/>
  <c r="J428" i="87"/>
  <c r="K428" i="87" s="1"/>
  <c r="L428" i="87" s="1"/>
  <c r="I415" i="87"/>
  <c r="J415" i="87" s="1"/>
  <c r="K415" i="87" s="1"/>
  <c r="L415" i="87" s="1"/>
  <c r="J414" i="87"/>
  <c r="K414" i="87" s="1"/>
  <c r="L414" i="87" s="1"/>
  <c r="I422" i="87"/>
  <c r="J421" i="87"/>
  <c r="K421" i="87" s="1"/>
  <c r="L421" i="87" s="1"/>
  <c r="I423" i="87" l="1"/>
  <c r="J422" i="87"/>
  <c r="K422" i="87" s="1"/>
  <c r="L422" i="87" s="1"/>
  <c r="I430" i="87"/>
  <c r="J429" i="87"/>
  <c r="K429" i="87" s="1"/>
  <c r="L429" i="87" s="1"/>
  <c r="I431" i="87" l="1"/>
  <c r="J430" i="87"/>
  <c r="K430" i="87" s="1"/>
  <c r="L430" i="87" s="1"/>
  <c r="I424" i="87"/>
  <c r="J423" i="87"/>
  <c r="K423" i="87" s="1"/>
  <c r="L423" i="87" s="1"/>
  <c r="I425" i="87" l="1"/>
  <c r="J424" i="87"/>
  <c r="K424" i="87" s="1"/>
  <c r="L424" i="87" s="1"/>
  <c r="I432" i="87"/>
  <c r="J431" i="87"/>
  <c r="K431" i="87" s="1"/>
  <c r="L431" i="87" s="1"/>
  <c r="I433" i="87" l="1"/>
  <c r="I440" i="87"/>
  <c r="J432" i="87"/>
  <c r="K432" i="87" s="1"/>
  <c r="L432" i="87" s="1"/>
  <c r="I426" i="87"/>
  <c r="J425" i="87"/>
  <c r="K425" i="87" s="1"/>
  <c r="L425" i="87" s="1"/>
  <c r="I427" i="87" l="1"/>
  <c r="J427" i="87" s="1"/>
  <c r="K427" i="87" s="1"/>
  <c r="L427" i="87" s="1"/>
  <c r="J426" i="87"/>
  <c r="K426" i="87" s="1"/>
  <c r="L426" i="87" s="1"/>
  <c r="I441" i="87"/>
  <c r="J440" i="87"/>
  <c r="K440" i="87" s="1"/>
  <c r="L440" i="87" s="1"/>
  <c r="I434" i="87"/>
  <c r="J433" i="87"/>
  <c r="K433" i="87" s="1"/>
  <c r="L433" i="87" s="1"/>
  <c r="I442" i="87" l="1"/>
  <c r="J441" i="87"/>
  <c r="K441" i="87" s="1"/>
  <c r="L441" i="87" s="1"/>
  <c r="I435" i="87"/>
  <c r="J434" i="87"/>
  <c r="K434" i="87" s="1"/>
  <c r="L434" i="87" s="1"/>
  <c r="I436" i="87" l="1"/>
  <c r="J435" i="87"/>
  <c r="K435" i="87" s="1"/>
  <c r="L435" i="87" s="1"/>
  <c r="I443" i="87"/>
  <c r="J442" i="87"/>
  <c r="K442" i="87" s="1"/>
  <c r="L442" i="87" s="1"/>
  <c r="I444" i="87" l="1"/>
  <c r="I451" i="87"/>
  <c r="J443" i="87"/>
  <c r="K443" i="87" s="1"/>
  <c r="L443" i="87" s="1"/>
  <c r="I437" i="87"/>
  <c r="J436" i="87"/>
  <c r="K436" i="87" s="1"/>
  <c r="L436" i="87" s="1"/>
  <c r="I438" i="87" l="1"/>
  <c r="J437" i="87"/>
  <c r="K437" i="87" s="1"/>
  <c r="L437" i="87" s="1"/>
  <c r="I452" i="87"/>
  <c r="J451" i="87"/>
  <c r="K451" i="87" s="1"/>
  <c r="L451" i="87" s="1"/>
  <c r="I445" i="87"/>
  <c r="J444" i="87"/>
  <c r="K444" i="87" s="1"/>
  <c r="L444" i="87" s="1"/>
  <c r="I453" i="87" l="1"/>
  <c r="J452" i="87"/>
  <c r="K452" i="87" s="1"/>
  <c r="L452" i="87" s="1"/>
  <c r="I446" i="87"/>
  <c r="J445" i="87"/>
  <c r="K445" i="87" s="1"/>
  <c r="L445" i="87" s="1"/>
  <c r="I439" i="87"/>
  <c r="J439" i="87" s="1"/>
  <c r="K439" i="87" s="1"/>
  <c r="L439" i="87" s="1"/>
  <c r="J438" i="87"/>
  <c r="K438" i="87" s="1"/>
  <c r="L438" i="87" s="1"/>
  <c r="I447" i="87" l="1"/>
  <c r="J446" i="87"/>
  <c r="K446" i="87" s="1"/>
  <c r="L446" i="87" s="1"/>
  <c r="I454" i="87"/>
  <c r="J453" i="87"/>
  <c r="K453" i="87" s="1"/>
  <c r="L453" i="87" s="1"/>
  <c r="I455" i="87" l="1"/>
  <c r="J454" i="87"/>
  <c r="K454" i="87" s="1"/>
  <c r="L454" i="87" s="1"/>
  <c r="I448" i="87"/>
  <c r="J447" i="87"/>
  <c r="K447" i="87" s="1"/>
  <c r="L447" i="87" s="1"/>
  <c r="I449" i="87" l="1"/>
  <c r="J448" i="87"/>
  <c r="K448" i="87" s="1"/>
  <c r="L448" i="87" s="1"/>
  <c r="I456" i="87"/>
  <c r="I463" i="87"/>
  <c r="J455" i="87"/>
  <c r="K455" i="87" s="1"/>
  <c r="L455" i="87" s="1"/>
  <c r="I464" i="87" l="1"/>
  <c r="J463" i="87"/>
  <c r="K463" i="87" s="1"/>
  <c r="L463" i="87" s="1"/>
  <c r="I457" i="87"/>
  <c r="J456" i="87"/>
  <c r="K456" i="87" s="1"/>
  <c r="L456" i="87" s="1"/>
  <c r="I450" i="87"/>
  <c r="J450" i="87" s="1"/>
  <c r="K450" i="87" s="1"/>
  <c r="L450" i="87" s="1"/>
  <c r="J449" i="87"/>
  <c r="K449" i="87" s="1"/>
  <c r="L449" i="87" s="1"/>
  <c r="I458" i="87" l="1"/>
  <c r="J457" i="87"/>
  <c r="K457" i="87" s="1"/>
  <c r="L457" i="87" s="1"/>
  <c r="I465" i="87"/>
  <c r="J464" i="87"/>
  <c r="K464" i="87" s="1"/>
  <c r="L464" i="87" s="1"/>
  <c r="I466" i="87" l="1"/>
  <c r="J465" i="87"/>
  <c r="K465" i="87" s="1"/>
  <c r="L465" i="87" s="1"/>
  <c r="I459" i="87"/>
  <c r="J458" i="87"/>
  <c r="K458" i="87" s="1"/>
  <c r="L458" i="87" s="1"/>
  <c r="I460" i="87" l="1"/>
  <c r="J459" i="87"/>
  <c r="K459" i="87" s="1"/>
  <c r="L459" i="87" s="1"/>
  <c r="I467" i="87"/>
  <c r="J466" i="87"/>
  <c r="K466" i="87" s="1"/>
  <c r="L466" i="87" s="1"/>
  <c r="I468" i="87" l="1"/>
  <c r="I475" i="87"/>
  <c r="J467" i="87"/>
  <c r="K467" i="87" s="1"/>
  <c r="L467" i="87" s="1"/>
  <c r="I461" i="87"/>
  <c r="J460" i="87"/>
  <c r="K460" i="87" s="1"/>
  <c r="L460" i="87" s="1"/>
  <c r="I462" i="87" l="1"/>
  <c r="J462" i="87" s="1"/>
  <c r="K462" i="87" s="1"/>
  <c r="L462" i="87" s="1"/>
  <c r="J461" i="87"/>
  <c r="K461" i="87" s="1"/>
  <c r="L461" i="87" s="1"/>
  <c r="I476" i="87"/>
  <c r="J475" i="87"/>
  <c r="K475" i="87" s="1"/>
  <c r="L475" i="87" s="1"/>
  <c r="I469" i="87"/>
  <c r="J468" i="87"/>
  <c r="K468" i="87" s="1"/>
  <c r="L468" i="87" s="1"/>
  <c r="I477" i="87" l="1"/>
  <c r="J476" i="87"/>
  <c r="K476" i="87" s="1"/>
  <c r="L476" i="87" s="1"/>
  <c r="I470" i="87"/>
  <c r="J469" i="87"/>
  <c r="K469" i="87" s="1"/>
  <c r="L469" i="87" s="1"/>
  <c r="I471" i="87" l="1"/>
  <c r="J470" i="87"/>
  <c r="K470" i="87" s="1"/>
  <c r="L470" i="87" s="1"/>
  <c r="I478" i="87"/>
  <c r="J477" i="87"/>
  <c r="K477" i="87" s="1"/>
  <c r="L477" i="87" s="1"/>
  <c r="I479" i="87" l="1"/>
  <c r="J478" i="87"/>
  <c r="K478" i="87" s="1"/>
  <c r="L478" i="87" s="1"/>
  <c r="I472" i="87"/>
  <c r="J471" i="87"/>
  <c r="K471" i="87" s="1"/>
  <c r="L471" i="87" s="1"/>
  <c r="I473" i="87" l="1"/>
  <c r="J472" i="87"/>
  <c r="K472" i="87" s="1"/>
  <c r="L472" i="87" s="1"/>
  <c r="I480" i="87"/>
  <c r="I487" i="87"/>
  <c r="J479" i="87"/>
  <c r="K479" i="87" s="1"/>
  <c r="L479" i="87" s="1"/>
  <c r="I488" i="87" l="1"/>
  <c r="J487" i="87"/>
  <c r="K487" i="87" s="1"/>
  <c r="L487" i="87" s="1"/>
  <c r="I481" i="87"/>
  <c r="J480" i="87"/>
  <c r="K480" i="87" s="1"/>
  <c r="L480" i="87" s="1"/>
  <c r="I474" i="87"/>
  <c r="J474" i="87" s="1"/>
  <c r="J473" i="87"/>
  <c r="K473" i="87" s="1"/>
  <c r="L473" i="87" s="1"/>
  <c r="I482" i="87" l="1"/>
  <c r="J481" i="87"/>
  <c r="K481" i="87" s="1"/>
  <c r="L481" i="87" s="1"/>
  <c r="K474" i="87"/>
  <c r="I489" i="87"/>
  <c r="J488" i="87"/>
  <c r="K488" i="87" s="1"/>
  <c r="L488" i="87" s="1"/>
  <c r="L474" i="87" l="1"/>
  <c r="I490" i="87"/>
  <c r="J489" i="87"/>
  <c r="K489" i="87" s="1"/>
  <c r="L489" i="87" s="1"/>
  <c r="I483" i="87"/>
  <c r="J482" i="87"/>
  <c r="K482" i="87" s="1"/>
  <c r="L482" i="87" s="1"/>
  <c r="I491" i="87" l="1"/>
  <c r="J490" i="87"/>
  <c r="K490" i="87" s="1"/>
  <c r="L490" i="87" s="1"/>
  <c r="I484" i="87"/>
  <c r="J483" i="87"/>
  <c r="K483" i="87" s="1"/>
  <c r="L483" i="87" s="1"/>
  <c r="I485" i="87" l="1"/>
  <c r="J484" i="87"/>
  <c r="K484" i="87" s="1"/>
  <c r="L484" i="87" s="1"/>
  <c r="I492" i="87"/>
  <c r="J491" i="87"/>
  <c r="K491" i="87" s="1"/>
  <c r="L491" i="87" s="1"/>
  <c r="I493" i="87" l="1"/>
  <c r="J492" i="87"/>
  <c r="K492" i="87" s="1"/>
  <c r="L492" i="87" s="1"/>
  <c r="I486" i="87"/>
  <c r="J486" i="87" s="1"/>
  <c r="K486" i="87" s="1"/>
  <c r="L486" i="87" s="1"/>
  <c r="J485" i="87"/>
  <c r="K485" i="87" s="1"/>
  <c r="L485" i="87" s="1"/>
  <c r="I494" i="87" l="1"/>
  <c r="J493" i="87"/>
  <c r="K493" i="87" s="1"/>
  <c r="L493" i="87" s="1"/>
  <c r="I495" i="87" l="1"/>
  <c r="J494" i="87"/>
  <c r="K494" i="87" s="1"/>
  <c r="L494" i="87" s="1"/>
  <c r="I496" i="87" l="1"/>
  <c r="J495" i="87"/>
  <c r="K495" i="87" s="1"/>
  <c r="L495" i="87" s="1"/>
  <c r="I497" i="87" l="1"/>
  <c r="J496" i="87"/>
  <c r="K496" i="87" s="1"/>
  <c r="L496" i="87" s="1"/>
  <c r="I498" i="87" l="1"/>
  <c r="J498" i="87" s="1"/>
  <c r="J497" i="87"/>
  <c r="K497" i="87" s="1"/>
  <c r="L497" i="87" s="1"/>
  <c r="K498" i="87" l="1"/>
  <c r="J499" i="87"/>
  <c r="G2" i="107" s="1"/>
  <c r="L498" i="87" l="1"/>
  <c r="K499" i="87"/>
  <c r="H2" i="107" s="1"/>
</calcChain>
</file>

<file path=xl/sharedStrings.xml><?xml version="1.0" encoding="utf-8"?>
<sst xmlns="http://schemas.openxmlformats.org/spreadsheetml/2006/main" count="588" uniqueCount="53">
  <si>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</si>
  <si>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</si>
  <si>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</si>
  <si>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</si>
  <si>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</si>
  <si>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</si>
  <si>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</si>
  <si>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</si>
  <si>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</si>
  <si>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</si>
  <si>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</si>
  <si>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</si>
  <si>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2 BHK</t>
  </si>
  <si>
    <t>Balc. Area</t>
  </si>
  <si>
    <t>Total Area</t>
  </si>
  <si>
    <t>Area in Sq.ft</t>
  </si>
  <si>
    <t>CA sq.M</t>
  </si>
  <si>
    <t>Rate</t>
  </si>
  <si>
    <t>Total Value</t>
  </si>
  <si>
    <t>Final Rate</t>
  </si>
  <si>
    <t>Avg</t>
  </si>
  <si>
    <t>flat No</t>
  </si>
  <si>
    <t>CA area in Sq.M</t>
  </si>
  <si>
    <t>Extra Area</t>
  </si>
  <si>
    <t xml:space="preserve"> Comp.</t>
  </si>
  <si>
    <t>Total Area in Sq.Ft.</t>
  </si>
  <si>
    <t>2nd</t>
  </si>
  <si>
    <t>Other Area in Sq.Ft.</t>
  </si>
  <si>
    <t xml:space="preserve">As Per Approved Plan RERA Carpet Area in 
Sq. Ft.                      
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</si>
  <si>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</si>
  <si>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</si>
  <si>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</si>
  <si>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</si>
  <si>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</si>
  <si>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Sr.No.</t>
  </si>
  <si>
    <t>Apartment Type</t>
  </si>
  <si>
    <t>Carpet Area (in Sqmts)</t>
  </si>
  <si>
    <t>Number of Apartment</t>
  </si>
  <si>
    <t>Number of Booked Apartment</t>
  </si>
  <si>
    <t>2BHK Exotic</t>
  </si>
  <si>
    <t>2BHK Luxe</t>
  </si>
  <si>
    <t>1BHK Onyx</t>
  </si>
  <si>
    <t>1BHK Scenic</t>
  </si>
  <si>
    <t>2BHK Omega</t>
  </si>
  <si>
    <t>Flat No</t>
  </si>
  <si>
    <t>1 BHK</t>
  </si>
  <si>
    <t>Typical 1,2,3,4,5,6,7,9,10,11,12,14,15,16,17,19,20,21,22,24,25,26,27,29,30,31,32,34,35,36,37,39,40,41,42</t>
  </si>
  <si>
    <t>Total 12 flats</t>
  </si>
  <si>
    <t>Refuge 8,13,18,23,28,33,38</t>
  </si>
  <si>
    <t>Total 11 flats</t>
  </si>
  <si>
    <t>Refuge</t>
  </si>
  <si>
    <t>Phase</t>
  </si>
  <si>
    <t xml:space="preserve">1 BHK - 168                                          2 BHK -  329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</si>
</sst>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[$-4009]General"/>
    <numFmt numFmtId="166" formatCode="#,##0.00&quot; &quot;;&quot; (&quot;#,##0.00&quot;)&quot;;&quot; -&quot;#&quot; &quot;;@&quot; &quot;"/>
    <numFmt numFmtId="167" formatCode="#,##0&quot; &quot;;&quot; (&quot;#,##0&quot;)&quot;;&quot; -&quot;#&quot; &quot;;@&quot; &quot;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1"/>
      <color rgb="FF333333"/>
      <name val="Open Sans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b/>
      <sz val="11"/>
      <color rgb="FF333333"/>
      <name val="Open Sans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sz val="11"/>
      <color rgb="FF333333"/>
      <name val="Arial Narrow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1"/>
    </font>
    <font>
      <sz val="11"/>
      <color rgb="FF000000"/>
      <name val="Arial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FFFFFF"/>
      <name val="Arial Narrow"/>
      <family val="2"/>
    </font>
    <font>
      <b/>
      <sz val="7"/>
      <name val="Arial Narrow"/>
      <family val="2"/>
    </font>
    <font>
      <sz val="11"/>
      <color rgb="FF000000"/>
      <name val="Arial Narrow"/>
      <family val="2"/>
    </font>
    <font>
      <b/>
      <sz val="10"/>
      <name val="Arial Narrow"/>
      <family val="2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24" fillId="0" borderId="0" applyBorder="0" applyProtection="0"/>
    <xf numFmtId="166" fontId="25" fillId="0" borderId="0" applyFont="0" applyBorder="0" applyProtection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1" fontId="10" fillId="0" borderId="0" xfId="0" applyNumberFormat="1" applyFont="1"/>
    <xf numFmtId="0" fontId="0" fillId="0" borderId="0" xfId="0" applyAlignment="1">
      <alignment horizontal="left"/>
    </xf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43" fontId="11" fillId="0" borderId="0" xfId="0" applyNumberFormat="1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43" fontId="20" fillId="0" borderId="0" xfId="1" applyFont="1" applyBorder="1" applyAlignment="1">
      <alignment horizontal="center" vertical="center"/>
    </xf>
    <xf numFmtId="43" fontId="9" fillId="0" borderId="0" xfId="1" applyFont="1" applyBorder="1" applyAlignment="1">
      <alignment horizontal="center" vertical="center"/>
    </xf>
    <xf numFmtId="0" fontId="10" fillId="0" borderId="0" xfId="0" applyFont="1"/>
    <xf numFmtId="0" fontId="18" fillId="0" borderId="0" xfId="0" applyFont="1" applyAlignment="1">
      <alignment horizontal="center"/>
    </xf>
    <xf numFmtId="1" fontId="17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3" fontId="18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3" fontId="18" fillId="0" borderId="1" xfId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43" fontId="22" fillId="3" borderId="8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16" fontId="6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" fontId="17" fillId="0" borderId="0" xfId="0" applyNumberFormat="1" applyFont="1" applyAlignment="1">
      <alignment horizontal="center" vertical="center" shrinkToFit="1"/>
    </xf>
    <xf numFmtId="167" fontId="17" fillId="0" borderId="0" xfId="5" applyNumberFormat="1" applyFont="1" applyBorder="1" applyAlignment="1" applyProtection="1">
      <alignment horizontal="center" vertical="center"/>
      <protection locked="0"/>
    </xf>
    <xf numFmtId="43" fontId="10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left"/>
    </xf>
    <xf numFmtId="164" fontId="6" fillId="0" borderId="1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vertical="top" wrapText="1"/>
    </xf>
    <xf numFmtId="164" fontId="6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6" fillId="0" borderId="0" xfId="0" applyFont="1"/>
    <xf numFmtId="0" fontId="28" fillId="0" borderId="0" xfId="0" applyFont="1"/>
    <xf numFmtId="43" fontId="28" fillId="0" borderId="0" xfId="1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1" fontId="21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vertical="center"/>
    </xf>
    <xf numFmtId="1" fontId="18" fillId="0" borderId="1" xfId="0" applyNumberFormat="1" applyFont="1" applyBorder="1" applyAlignment="1">
      <alignment horizontal="center" vertical="center"/>
    </xf>
    <xf numFmtId="43" fontId="18" fillId="0" borderId="1" xfId="1" applyFont="1" applyFill="1" applyBorder="1" applyAlignment="1">
      <alignment horizontal="center" vertical="center"/>
    </xf>
    <xf numFmtId="43" fontId="18" fillId="0" borderId="1" xfId="0" applyNumberFormat="1" applyFont="1" applyBorder="1" applyAlignment="1">
      <alignment horizontal="center" vertical="center"/>
    </xf>
    <xf numFmtId="43" fontId="18" fillId="0" borderId="0" xfId="0" applyNumberFormat="1" applyFont="1" applyAlignment="1">
      <alignment horizontal="center" vertical="center"/>
    </xf>
    <xf numFmtId="43" fontId="17" fillId="0" borderId="1" xfId="0" applyNumberFormat="1" applyFont="1" applyBorder="1" applyAlignment="1">
      <alignment horizontal="center" vertical="center"/>
    </xf>
    <xf numFmtId="43" fontId="17" fillId="0" borderId="2" xfId="0" applyNumberFormat="1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/>
    </xf>
    <xf numFmtId="43" fontId="18" fillId="4" borderId="1" xfId="1" applyFont="1" applyFill="1" applyBorder="1" applyAlignment="1">
      <alignment horizontal="center" vertical="center"/>
    </xf>
    <xf numFmtId="43" fontId="18" fillId="4" borderId="1" xfId="0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43" fontId="18" fillId="4" borderId="0" xfId="0" applyNumberFormat="1" applyFont="1" applyFill="1" applyAlignment="1">
      <alignment horizontal="center" vertical="center"/>
    </xf>
    <xf numFmtId="43" fontId="17" fillId="4" borderId="1" xfId="0" applyNumberFormat="1" applyFont="1" applyFill="1" applyBorder="1" applyAlignment="1">
      <alignment horizontal="center" vertical="center"/>
    </xf>
    <xf numFmtId="43" fontId="17" fillId="4" borderId="2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/>
    <xf numFmtId="0" fontId="30" fillId="0" borderId="4" xfId="0" applyFont="1" applyBorder="1" applyAlignment="1">
      <alignment horizontal="center" vertical="center" wrapText="1"/>
    </xf>
    <xf numFmtId="43" fontId="17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1" fontId="31" fillId="0" borderId="8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/>
    </xf>
    <xf numFmtId="1" fontId="17" fillId="0" borderId="8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2" fontId="17" fillId="0" borderId="0" xfId="0" applyNumberFormat="1" applyFont="1"/>
    <xf numFmtId="0" fontId="33" fillId="0" borderId="0" xfId="0" applyFo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1" fontId="32" fillId="0" borderId="2" xfId="0" applyNumberFormat="1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3" fontId="1" fillId="0" borderId="0" xfId="1" applyFont="1" applyAlignment="1">
      <alignment horizontal="center" vertical="center"/>
    </xf>
  </cellXfs>
  <cellStyles count="7">
    <cellStyle name="Comma" xfId="1" builtinId="3"/>
    <cellStyle name="Comma 2" xfId="3" xr:uid="{00000000-0005-0000-0000-000001000000}"/>
    <cellStyle name="Comma 3" xfId="5" xr:uid="{6F3278CE-B968-476E-AE0B-56A9D095242A}"/>
    <cellStyle name="Comma 4" xfId="6" xr:uid="{89D41C42-A5EA-41EE-9920-DB38F4911593}"/>
    <cellStyle name="Normal" xfId="0" builtinId="0"/>
    <cellStyle name="Normal 2" xfId="2" xr:uid="{00000000-0005-0000-0000-000003000000}"/>
    <cellStyle name="Normal 3" xfId="4" xr:uid="{49F60C21-2E3B-4AB3-93FB-05273A03E9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66675</xdr:rowOff>
    </xdr:from>
    <xdr:to>
      <xdr:col>13</xdr:col>
      <xdr:colOff>274424</xdr:colOff>
      <xdr:row>19</xdr:row>
      <xdr:rowOff>197117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BB2326-310B-4CE8-A44F-E59DCC455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4" y="66675"/>
          <a:ext cx="9361275" cy="4216667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31</xdr:row>
      <xdr:rowOff>133350</xdr:rowOff>
    </xdr:from>
    <xdr:to>
      <xdr:col>7</xdr:col>
      <xdr:colOff>295813</xdr:colOff>
      <xdr:row>46</xdr:row>
      <xdr:rowOff>38525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394ADC-A442-5EFD-708F-EA20A0CB6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0" y="6867525"/>
          <a:ext cx="3858163" cy="304842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21</xdr:row>
      <xdr:rowOff>152400</xdr:rowOff>
    </xdr:from>
    <xdr:to>
      <xdr:col>13</xdr:col>
      <xdr:colOff>543470</xdr:colOff>
      <xdr:row>32</xdr:row>
      <xdr:rowOff>200372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E7CCBAA-730B-6476-7771-DBB0A3335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91200" y="4657725"/>
          <a:ext cx="3905795" cy="24863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10768</xdr:colOff>
      <xdr:row>1</xdr:row>
      <xdr:rowOff>602146</xdr:rowOff>
    </xdr:from>
    <xdr:to>
      <xdr:col>24</xdr:col>
      <xdr:colOff>590260</xdr:colOff>
      <xdr:row>15</xdr:row>
      <xdr:rowOff>116796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E0AFAD-36DC-45EC-82E7-D9A071AED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41855" y="809211"/>
          <a:ext cx="3867688" cy="3018194"/>
        </a:xfrm>
        <a:prstGeom prst="rect">
          <a:avLst/>
        </a:prstGeom>
      </xdr:spPr>
    </xdr:pic>
    <xdr:clientData/>
  </xdr:twoCellAnchor>
  <xdr:twoCellAnchor editAs="oneCell">
    <xdr:from>
      <xdr:col>18</xdr:col>
      <xdr:colOff>29818</xdr:colOff>
      <xdr:row>15</xdr:row>
      <xdr:rowOff>297346</xdr:rowOff>
    </xdr:from>
    <xdr:to>
      <xdr:col>24</xdr:col>
      <xdr:colOff>656942</xdr:colOff>
      <xdr:row>27</xdr:row>
      <xdr:rowOff>154818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3980EE-4B99-4F13-9180-DB30B5301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60905" y="4007955"/>
          <a:ext cx="3915320" cy="24582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133350</xdr:rowOff>
    </xdr:from>
    <xdr:to>
      <xdr:col>12</xdr:col>
      <xdr:colOff>486755</xdr:colOff>
      <xdr:row>31</xdr:row>
      <xdr:rowOff>67490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E4653C-002B-D34C-7889-30406E4CC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133350"/>
          <a:ext cx="7020905" cy="583964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32</xdr:row>
      <xdr:rowOff>104775</xdr:rowOff>
    </xdr:from>
    <xdr:to>
      <xdr:col>12</xdr:col>
      <xdr:colOff>467705</xdr:colOff>
      <xdr:row>63</xdr:row>
      <xdr:rowOff>29389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446AA8-1843-6A0E-C455-1D073F491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6200775"/>
          <a:ext cx="7020905" cy="5830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9"/>
  <sheetViews>
    <sheetView zoomScale="160" zoomScaleNormal="160" workbookViewId="0">
      <selection activeCell="J5" sqref="J5"/>
    </sheetView>
  </sheetViews>
  <sheetFormatPr defaultRowHeight="15"/>
  <cols>
    <col min="1" max="1" width="4" style="75" customWidth="1"/>
    <col min="2" max="3" width="5.140625" style="47" customWidth="1"/>
    <col min="4" max="4" width="7.28515625" style="103" customWidth="1"/>
    <col min="5" max="5" width="8.140625" style="115" customWidth="1"/>
    <col min="6" max="6" width="6.85546875" style="115" customWidth="1"/>
    <col min="7" max="7" width="6.5703125" style="115" customWidth="1"/>
    <col min="8" max="8" width="6.7109375" style="116" customWidth="1"/>
    <col min="9" max="9" width="7.140625" style="76" customWidth="1"/>
    <col min="10" max="10" width="12.7109375" style="76" customWidth="1"/>
    <col min="11" max="11" width="12.5703125" style="76" customWidth="1"/>
    <col min="12" max="12" width="9" style="77" customWidth="1"/>
    <col min="13" max="13" width="11.42578125" style="76" customWidth="1"/>
    <col min="15" max="15" width="11.7109375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19" ht="53.25" customHeight="1">
      <c r="A1" s="59" t="s">
        <v>1</v>
      </c>
      <c r="B1" s="59" t="s">
        <v>0</v>
      </c>
      <c r="C1" s="60" t="s">
        <v>2</v>
      </c>
      <c r="D1" s="104" t="s">
        <v>24</v>
      </c>
      <c r="E1" s="104" t="s">
        <v>28</v>
      </c>
      <c r="F1" s="104" t="s">
        <v>27</v>
      </c>
      <c r="G1" s="104" t="s">
        <v>25</v>
      </c>
      <c r="H1" s="104" t="s">
        <v>11</v>
      </c>
      <c r="I1" s="59" t="s">
        <v>29</v>
      </c>
      <c r="J1" s="61" t="s">
        <v>30</v>
      </c>
      <c r="K1" s="62" t="s">
        <v>31</v>
      </c>
      <c r="L1" s="63" t="s">
        <v>32</v>
      </c>
      <c r="M1" s="64" t="s">
        <v>33</v>
      </c>
      <c r="N1" s="5"/>
    </row>
    <row r="2" spans="1:19" ht="16.5">
      <c r="A2" s="65">
        <v>1</v>
      </c>
      <c r="B2" s="45">
        <v>101</v>
      </c>
      <c r="C2" s="66">
        <v>1</v>
      </c>
      <c r="D2" s="105" t="s">
        <v>12</v>
      </c>
      <c r="E2" s="106">
        <v>467</v>
      </c>
      <c r="F2" s="111">
        <v>0</v>
      </c>
      <c r="G2" s="111">
        <f>E2+F2</f>
        <v>467</v>
      </c>
      <c r="H2" s="112">
        <f>E2*1.1</f>
        <v>513.70000000000005</v>
      </c>
      <c r="I2" s="65">
        <v>20000</v>
      </c>
      <c r="J2" s="67">
        <f>G2*I2</f>
        <v>9340000</v>
      </c>
      <c r="K2" s="68">
        <f>ROUND(J2*1.06,0)</f>
        <v>9900400</v>
      </c>
      <c r="L2" s="69">
        <f t="shared" ref="L2:L65" si="0">MROUND((K2*0.025/12),500)</f>
        <v>20500</v>
      </c>
      <c r="M2" s="70">
        <f>H2*2800</f>
        <v>1438360.0000000002</v>
      </c>
      <c r="N2" s="4"/>
      <c r="O2" s="9"/>
      <c r="P2" s="10"/>
      <c r="R2" s="3"/>
      <c r="S2" s="3"/>
    </row>
    <row r="3" spans="1:19" ht="16.5">
      <c r="A3" s="65">
        <v>2</v>
      </c>
      <c r="B3" s="45">
        <v>102</v>
      </c>
      <c r="C3" s="66">
        <v>1</v>
      </c>
      <c r="D3" s="105" t="s">
        <v>45</v>
      </c>
      <c r="E3" s="110">
        <v>392</v>
      </c>
      <c r="F3" s="113">
        <v>15</v>
      </c>
      <c r="G3" s="111">
        <f t="shared" ref="G3:G66" si="1">E3+F3</f>
        <v>407</v>
      </c>
      <c r="H3" s="112">
        <f t="shared" ref="H3:H66" si="2">E3*1.1</f>
        <v>431.20000000000005</v>
      </c>
      <c r="I3" s="65">
        <v>20000</v>
      </c>
      <c r="J3" s="67">
        <f t="shared" ref="J3:J67" si="3">G3*I3</f>
        <v>8140000</v>
      </c>
      <c r="K3" s="68">
        <f t="shared" ref="K3:K66" si="4">ROUND(J3*1.06,0)</f>
        <v>8628400</v>
      </c>
      <c r="L3" s="69">
        <f t="shared" si="0"/>
        <v>18000</v>
      </c>
      <c r="M3" s="70">
        <f t="shared" ref="M3:M66" si="5">H3*2800</f>
        <v>1207360.0000000002</v>
      </c>
      <c r="N3" s="4"/>
      <c r="O3" s="9"/>
      <c r="P3" s="10"/>
      <c r="R3" s="3"/>
      <c r="S3" s="3"/>
    </row>
    <row r="4" spans="1:19" s="29" customFormat="1" ht="16.5">
      <c r="A4" s="65">
        <v>3</v>
      </c>
      <c r="B4" s="45">
        <v>103</v>
      </c>
      <c r="C4" s="66">
        <v>1</v>
      </c>
      <c r="D4" s="105" t="s">
        <v>45</v>
      </c>
      <c r="E4" s="110">
        <v>400</v>
      </c>
      <c r="F4" s="113">
        <v>40</v>
      </c>
      <c r="G4" s="111">
        <f t="shared" si="1"/>
        <v>440</v>
      </c>
      <c r="H4" s="112">
        <f t="shared" si="2"/>
        <v>440.00000000000006</v>
      </c>
      <c r="I4" s="65">
        <v>20000</v>
      </c>
      <c r="J4" s="67">
        <f t="shared" si="3"/>
        <v>8800000</v>
      </c>
      <c r="K4" s="68">
        <f t="shared" si="4"/>
        <v>9328000</v>
      </c>
      <c r="L4" s="69">
        <f t="shared" si="0"/>
        <v>19500</v>
      </c>
      <c r="M4" s="70">
        <f t="shared" si="5"/>
        <v>1232000.0000000002</v>
      </c>
      <c r="N4" s="30"/>
      <c r="O4" s="58">
        <f>K4/G4</f>
        <v>21200</v>
      </c>
      <c r="P4" s="31"/>
      <c r="R4" s="8"/>
      <c r="S4" s="8"/>
    </row>
    <row r="5" spans="1:19" ht="16.5">
      <c r="A5" s="65">
        <v>4</v>
      </c>
      <c r="B5" s="45">
        <v>104</v>
      </c>
      <c r="C5" s="66">
        <v>1</v>
      </c>
      <c r="D5" s="105" t="s">
        <v>45</v>
      </c>
      <c r="E5" s="110">
        <v>392</v>
      </c>
      <c r="F5" s="113">
        <v>15</v>
      </c>
      <c r="G5" s="111">
        <f t="shared" si="1"/>
        <v>407</v>
      </c>
      <c r="H5" s="112">
        <f t="shared" si="2"/>
        <v>431.20000000000005</v>
      </c>
      <c r="I5" s="65">
        <v>20000</v>
      </c>
      <c r="J5" s="67">
        <f t="shared" si="3"/>
        <v>8140000</v>
      </c>
      <c r="K5" s="68">
        <f t="shared" si="4"/>
        <v>8628400</v>
      </c>
      <c r="L5" s="69">
        <f t="shared" si="0"/>
        <v>18000</v>
      </c>
      <c r="M5" s="70">
        <f t="shared" si="5"/>
        <v>1207360.0000000002</v>
      </c>
      <c r="P5" s="11"/>
      <c r="S5" s="12"/>
    </row>
    <row r="6" spans="1:19" ht="16.5">
      <c r="A6" s="65">
        <v>5</v>
      </c>
      <c r="B6" s="45">
        <v>105</v>
      </c>
      <c r="C6" s="66">
        <v>1</v>
      </c>
      <c r="D6" s="105" t="s">
        <v>45</v>
      </c>
      <c r="E6" s="110">
        <v>392</v>
      </c>
      <c r="F6" s="113">
        <v>15</v>
      </c>
      <c r="G6" s="111">
        <f t="shared" si="1"/>
        <v>407</v>
      </c>
      <c r="H6" s="112">
        <f t="shared" si="2"/>
        <v>431.20000000000005</v>
      </c>
      <c r="I6" s="65">
        <v>20000</v>
      </c>
      <c r="J6" s="67">
        <f t="shared" si="3"/>
        <v>8140000</v>
      </c>
      <c r="K6" s="68">
        <f t="shared" si="4"/>
        <v>8628400</v>
      </c>
      <c r="L6" s="69">
        <f t="shared" si="0"/>
        <v>18000</v>
      </c>
      <c r="M6" s="70">
        <f t="shared" si="5"/>
        <v>1207360.0000000002</v>
      </c>
      <c r="P6" s="11"/>
      <c r="S6" s="12"/>
    </row>
    <row r="7" spans="1:19" ht="16.5">
      <c r="A7" s="65">
        <v>6</v>
      </c>
      <c r="B7" s="45">
        <v>106</v>
      </c>
      <c r="C7" s="66">
        <v>1</v>
      </c>
      <c r="D7" s="105" t="s">
        <v>12</v>
      </c>
      <c r="E7" s="110">
        <v>471</v>
      </c>
      <c r="F7" s="113">
        <v>0</v>
      </c>
      <c r="G7" s="111">
        <f t="shared" si="1"/>
        <v>471</v>
      </c>
      <c r="H7" s="112">
        <f t="shared" si="2"/>
        <v>518.1</v>
      </c>
      <c r="I7" s="65">
        <v>20000</v>
      </c>
      <c r="J7" s="67">
        <f t="shared" si="3"/>
        <v>9420000</v>
      </c>
      <c r="K7" s="68">
        <f t="shared" si="4"/>
        <v>9985200</v>
      </c>
      <c r="L7" s="69">
        <f t="shared" si="0"/>
        <v>21000</v>
      </c>
      <c r="M7" s="70">
        <f t="shared" si="5"/>
        <v>1450680</v>
      </c>
      <c r="P7" s="11"/>
      <c r="S7" s="12"/>
    </row>
    <row r="8" spans="1:19" ht="16.5">
      <c r="A8" s="65">
        <v>7</v>
      </c>
      <c r="B8" s="45">
        <v>107</v>
      </c>
      <c r="C8" s="66">
        <v>1</v>
      </c>
      <c r="D8" s="106" t="s">
        <v>12</v>
      </c>
      <c r="E8" s="110">
        <v>471</v>
      </c>
      <c r="F8" s="113">
        <v>0</v>
      </c>
      <c r="G8" s="111">
        <f t="shared" si="1"/>
        <v>471</v>
      </c>
      <c r="H8" s="112">
        <f t="shared" si="2"/>
        <v>518.1</v>
      </c>
      <c r="I8" s="65">
        <v>20000</v>
      </c>
      <c r="J8" s="67">
        <f t="shared" si="3"/>
        <v>9420000</v>
      </c>
      <c r="K8" s="68">
        <f t="shared" si="4"/>
        <v>9985200</v>
      </c>
      <c r="L8" s="69">
        <f t="shared" si="0"/>
        <v>21000</v>
      </c>
      <c r="M8" s="70">
        <f t="shared" si="5"/>
        <v>1450680</v>
      </c>
      <c r="P8" s="11"/>
      <c r="S8" s="12"/>
    </row>
    <row r="9" spans="1:19" ht="16.5">
      <c r="A9" s="65">
        <v>8</v>
      </c>
      <c r="B9" s="45">
        <v>108</v>
      </c>
      <c r="C9" s="66">
        <v>1</v>
      </c>
      <c r="D9" s="106" t="s">
        <v>12</v>
      </c>
      <c r="E9" s="110">
        <v>599</v>
      </c>
      <c r="F9" s="113">
        <v>47</v>
      </c>
      <c r="G9" s="111">
        <f t="shared" si="1"/>
        <v>646</v>
      </c>
      <c r="H9" s="112">
        <f t="shared" si="2"/>
        <v>658.90000000000009</v>
      </c>
      <c r="I9" s="65">
        <v>20000</v>
      </c>
      <c r="J9" s="67">
        <f t="shared" si="3"/>
        <v>12920000</v>
      </c>
      <c r="K9" s="68">
        <f t="shared" si="4"/>
        <v>13695200</v>
      </c>
      <c r="L9" s="69">
        <f t="shared" si="0"/>
        <v>28500</v>
      </c>
      <c r="M9" s="70">
        <f t="shared" si="5"/>
        <v>1844920.0000000002</v>
      </c>
      <c r="P9" s="11"/>
      <c r="S9" s="12"/>
    </row>
    <row r="10" spans="1:19" ht="16.5">
      <c r="A10" s="65">
        <v>9</v>
      </c>
      <c r="B10" s="45">
        <v>109</v>
      </c>
      <c r="C10" s="66">
        <v>1</v>
      </c>
      <c r="D10" s="106" t="s">
        <v>12</v>
      </c>
      <c r="E10" s="110">
        <v>459</v>
      </c>
      <c r="F10" s="113">
        <v>0</v>
      </c>
      <c r="G10" s="111">
        <f t="shared" si="1"/>
        <v>459</v>
      </c>
      <c r="H10" s="112">
        <f t="shared" si="2"/>
        <v>504.90000000000003</v>
      </c>
      <c r="I10" s="65">
        <v>20000</v>
      </c>
      <c r="J10" s="67">
        <f t="shared" si="3"/>
        <v>9180000</v>
      </c>
      <c r="K10" s="68">
        <f t="shared" si="4"/>
        <v>9730800</v>
      </c>
      <c r="L10" s="69">
        <f t="shared" si="0"/>
        <v>20500</v>
      </c>
      <c r="M10" s="70">
        <f t="shared" si="5"/>
        <v>1413720</v>
      </c>
      <c r="P10" s="11"/>
      <c r="S10" s="12"/>
    </row>
    <row r="11" spans="1:19" ht="16.5">
      <c r="A11" s="65">
        <v>10</v>
      </c>
      <c r="B11" s="45">
        <v>110</v>
      </c>
      <c r="C11" s="66">
        <v>1</v>
      </c>
      <c r="D11" s="106" t="s">
        <v>12</v>
      </c>
      <c r="E11" s="110">
        <v>459</v>
      </c>
      <c r="F11" s="113">
        <v>0</v>
      </c>
      <c r="G11" s="111">
        <f t="shared" si="1"/>
        <v>459</v>
      </c>
      <c r="H11" s="112">
        <f t="shared" si="2"/>
        <v>504.90000000000003</v>
      </c>
      <c r="I11" s="65">
        <v>20000</v>
      </c>
      <c r="J11" s="67">
        <f t="shared" si="3"/>
        <v>9180000</v>
      </c>
      <c r="K11" s="68">
        <f t="shared" si="4"/>
        <v>9730800</v>
      </c>
      <c r="L11" s="69">
        <f t="shared" si="0"/>
        <v>20500</v>
      </c>
      <c r="M11" s="70">
        <f t="shared" si="5"/>
        <v>1413720</v>
      </c>
      <c r="P11" s="11"/>
      <c r="S11" s="12"/>
    </row>
    <row r="12" spans="1:19" ht="16.5">
      <c r="A12" s="65">
        <v>11</v>
      </c>
      <c r="B12" s="45">
        <v>111</v>
      </c>
      <c r="C12" s="66">
        <v>1</v>
      </c>
      <c r="D12" s="106" t="s">
        <v>12</v>
      </c>
      <c r="E12" s="110">
        <v>589</v>
      </c>
      <c r="F12" s="113">
        <v>16</v>
      </c>
      <c r="G12" s="111">
        <f t="shared" si="1"/>
        <v>605</v>
      </c>
      <c r="H12" s="112">
        <f t="shared" si="2"/>
        <v>647.90000000000009</v>
      </c>
      <c r="I12" s="65">
        <v>20000</v>
      </c>
      <c r="J12" s="67">
        <f t="shared" si="3"/>
        <v>12100000</v>
      </c>
      <c r="K12" s="68">
        <f t="shared" si="4"/>
        <v>12826000</v>
      </c>
      <c r="L12" s="69">
        <f t="shared" si="0"/>
        <v>26500</v>
      </c>
      <c r="M12" s="70">
        <f t="shared" si="5"/>
        <v>1814120.0000000002</v>
      </c>
      <c r="P12" s="11"/>
      <c r="S12" s="12"/>
    </row>
    <row r="13" spans="1:19" ht="16.5">
      <c r="A13" s="65">
        <v>12</v>
      </c>
      <c r="B13" s="45">
        <v>112</v>
      </c>
      <c r="C13" s="66">
        <v>1</v>
      </c>
      <c r="D13" s="106" t="s">
        <v>12</v>
      </c>
      <c r="E13" s="110">
        <v>467</v>
      </c>
      <c r="F13" s="113">
        <v>0</v>
      </c>
      <c r="G13" s="111">
        <f t="shared" si="1"/>
        <v>467</v>
      </c>
      <c r="H13" s="112">
        <f t="shared" si="2"/>
        <v>513.70000000000005</v>
      </c>
      <c r="I13" s="65">
        <v>20000</v>
      </c>
      <c r="J13" s="67">
        <f t="shared" si="3"/>
        <v>9340000</v>
      </c>
      <c r="K13" s="68">
        <f t="shared" si="4"/>
        <v>9900400</v>
      </c>
      <c r="L13" s="69">
        <f t="shared" si="0"/>
        <v>20500</v>
      </c>
      <c r="M13" s="70">
        <f t="shared" si="5"/>
        <v>1438360.0000000002</v>
      </c>
      <c r="P13" s="11"/>
      <c r="S13" s="12"/>
    </row>
    <row r="14" spans="1:19" ht="17.25" customHeight="1">
      <c r="A14" s="65">
        <v>13</v>
      </c>
      <c r="B14" s="15">
        <v>201</v>
      </c>
      <c r="C14" s="66">
        <v>2</v>
      </c>
      <c r="D14" s="105" t="s">
        <v>12</v>
      </c>
      <c r="E14" s="106">
        <v>467</v>
      </c>
      <c r="F14" s="111">
        <v>0</v>
      </c>
      <c r="G14" s="111">
        <f t="shared" si="1"/>
        <v>467</v>
      </c>
      <c r="H14" s="112">
        <f t="shared" si="2"/>
        <v>513.70000000000005</v>
      </c>
      <c r="I14" s="65">
        <f>I6+50</f>
        <v>20050</v>
      </c>
      <c r="J14" s="67">
        <f>G14*I14</f>
        <v>9363350</v>
      </c>
      <c r="K14" s="68">
        <f t="shared" si="4"/>
        <v>9925151</v>
      </c>
      <c r="L14" s="69">
        <f t="shared" si="0"/>
        <v>20500</v>
      </c>
      <c r="M14" s="70">
        <f t="shared" si="5"/>
        <v>1438360.0000000002</v>
      </c>
      <c r="S14" s="12"/>
    </row>
    <row r="15" spans="1:19" ht="16.5">
      <c r="A15" s="65">
        <v>14</v>
      </c>
      <c r="B15" s="15">
        <v>202</v>
      </c>
      <c r="C15" s="66">
        <v>2</v>
      </c>
      <c r="D15" s="105" t="s">
        <v>45</v>
      </c>
      <c r="E15" s="110">
        <v>392</v>
      </c>
      <c r="F15" s="113">
        <v>15</v>
      </c>
      <c r="G15" s="111">
        <f t="shared" si="1"/>
        <v>407</v>
      </c>
      <c r="H15" s="112">
        <f t="shared" si="2"/>
        <v>431.20000000000005</v>
      </c>
      <c r="I15" s="65">
        <f>I14</f>
        <v>20050</v>
      </c>
      <c r="J15" s="67">
        <f t="shared" si="3"/>
        <v>8160350</v>
      </c>
      <c r="K15" s="68">
        <f t="shared" si="4"/>
        <v>8649971</v>
      </c>
      <c r="L15" s="69">
        <f t="shared" si="0"/>
        <v>18000</v>
      </c>
      <c r="M15" s="70">
        <f t="shared" si="5"/>
        <v>1207360.0000000002</v>
      </c>
      <c r="S15" s="13"/>
    </row>
    <row r="16" spans="1:19" ht="16.5">
      <c r="A16" s="65">
        <v>15</v>
      </c>
      <c r="B16" s="15">
        <v>203</v>
      </c>
      <c r="C16" s="66">
        <v>2</v>
      </c>
      <c r="D16" s="105" t="s">
        <v>45</v>
      </c>
      <c r="E16" s="110">
        <v>400</v>
      </c>
      <c r="F16" s="113">
        <v>40</v>
      </c>
      <c r="G16" s="111">
        <f t="shared" si="1"/>
        <v>440</v>
      </c>
      <c r="H16" s="112">
        <f t="shared" si="2"/>
        <v>440.00000000000006</v>
      </c>
      <c r="I16" s="65">
        <f>I15</f>
        <v>20050</v>
      </c>
      <c r="J16" s="67">
        <f t="shared" si="3"/>
        <v>8822000</v>
      </c>
      <c r="K16" s="68">
        <f t="shared" si="4"/>
        <v>9351320</v>
      </c>
      <c r="L16" s="69">
        <f t="shared" si="0"/>
        <v>19500</v>
      </c>
      <c r="M16" s="70">
        <f t="shared" si="5"/>
        <v>1232000.0000000002</v>
      </c>
      <c r="S16" s="12"/>
    </row>
    <row r="17" spans="1:19" ht="16.5">
      <c r="A17" s="65">
        <v>16</v>
      </c>
      <c r="B17" s="15">
        <v>204</v>
      </c>
      <c r="C17" s="66">
        <v>2</v>
      </c>
      <c r="D17" s="105" t="s">
        <v>45</v>
      </c>
      <c r="E17" s="110">
        <v>392</v>
      </c>
      <c r="F17" s="113">
        <v>15</v>
      </c>
      <c r="G17" s="111">
        <f t="shared" si="1"/>
        <v>407</v>
      </c>
      <c r="H17" s="112">
        <f t="shared" si="2"/>
        <v>431.20000000000005</v>
      </c>
      <c r="I17" s="65">
        <f>I16</f>
        <v>20050</v>
      </c>
      <c r="J17" s="67">
        <f t="shared" si="3"/>
        <v>8160350</v>
      </c>
      <c r="K17" s="68">
        <f t="shared" si="4"/>
        <v>8649971</v>
      </c>
      <c r="L17" s="69">
        <f t="shared" si="0"/>
        <v>18000</v>
      </c>
      <c r="M17" s="70">
        <f t="shared" si="5"/>
        <v>1207360.0000000002</v>
      </c>
      <c r="S17" s="12"/>
    </row>
    <row r="18" spans="1:19" ht="16.5">
      <c r="A18" s="65">
        <v>17</v>
      </c>
      <c r="B18" s="15">
        <v>205</v>
      </c>
      <c r="C18" s="66">
        <v>2</v>
      </c>
      <c r="D18" s="105" t="s">
        <v>45</v>
      </c>
      <c r="E18" s="110">
        <v>392</v>
      </c>
      <c r="F18" s="113">
        <v>15</v>
      </c>
      <c r="G18" s="111">
        <f t="shared" si="1"/>
        <v>407</v>
      </c>
      <c r="H18" s="112">
        <f t="shared" si="2"/>
        <v>431.20000000000005</v>
      </c>
      <c r="I18" s="65">
        <f>I17</f>
        <v>20050</v>
      </c>
      <c r="J18" s="67">
        <f t="shared" si="3"/>
        <v>8160350</v>
      </c>
      <c r="K18" s="68">
        <f t="shared" si="4"/>
        <v>8649971</v>
      </c>
      <c r="L18" s="69">
        <f t="shared" si="0"/>
        <v>18000</v>
      </c>
      <c r="M18" s="70">
        <f t="shared" si="5"/>
        <v>1207360.0000000002</v>
      </c>
      <c r="P18">
        <v>19500</v>
      </c>
      <c r="Q18">
        <v>50</v>
      </c>
      <c r="R18" s="1" t="s">
        <v>26</v>
      </c>
      <c r="S18" s="12"/>
    </row>
    <row r="19" spans="1:19" ht="16.5">
      <c r="A19" s="65">
        <v>18</v>
      </c>
      <c r="B19" s="15">
        <v>206</v>
      </c>
      <c r="C19" s="66">
        <v>2</v>
      </c>
      <c r="D19" s="105" t="s">
        <v>12</v>
      </c>
      <c r="E19" s="110">
        <v>471</v>
      </c>
      <c r="F19" s="113">
        <v>0</v>
      </c>
      <c r="G19" s="111">
        <f t="shared" si="1"/>
        <v>471</v>
      </c>
      <c r="H19" s="112">
        <f t="shared" si="2"/>
        <v>518.1</v>
      </c>
      <c r="I19" s="65">
        <f>I18</f>
        <v>20050</v>
      </c>
      <c r="J19" s="67">
        <f t="shared" si="3"/>
        <v>9443550</v>
      </c>
      <c r="K19" s="68">
        <f t="shared" si="4"/>
        <v>10010163</v>
      </c>
      <c r="L19" s="69">
        <f t="shared" si="0"/>
        <v>21000</v>
      </c>
      <c r="M19" s="70">
        <f t="shared" si="5"/>
        <v>1450680</v>
      </c>
      <c r="S19" s="12"/>
    </row>
    <row r="20" spans="1:19" ht="16.5">
      <c r="A20" s="65">
        <v>19</v>
      </c>
      <c r="B20" s="15">
        <v>207</v>
      </c>
      <c r="C20" s="66">
        <v>2</v>
      </c>
      <c r="D20" s="106" t="s">
        <v>12</v>
      </c>
      <c r="E20" s="110">
        <v>471</v>
      </c>
      <c r="F20" s="113">
        <v>0</v>
      </c>
      <c r="G20" s="111">
        <f t="shared" si="1"/>
        <v>471</v>
      </c>
      <c r="H20" s="112">
        <f t="shared" si="2"/>
        <v>518.1</v>
      </c>
      <c r="I20" s="65">
        <f>I19</f>
        <v>20050</v>
      </c>
      <c r="J20" s="67">
        <f t="shared" si="3"/>
        <v>9443550</v>
      </c>
      <c r="K20" s="68">
        <f t="shared" si="4"/>
        <v>10010163</v>
      </c>
      <c r="L20" s="69">
        <f t="shared" si="0"/>
        <v>21000</v>
      </c>
      <c r="M20" s="70">
        <f t="shared" si="5"/>
        <v>1450680</v>
      </c>
      <c r="S20" s="12"/>
    </row>
    <row r="21" spans="1:19" ht="16.5">
      <c r="A21" s="65">
        <v>20</v>
      </c>
      <c r="B21" s="15">
        <v>208</v>
      </c>
      <c r="C21" s="66">
        <v>2</v>
      </c>
      <c r="D21" s="106" t="s">
        <v>12</v>
      </c>
      <c r="E21" s="110">
        <v>599</v>
      </c>
      <c r="F21" s="113">
        <v>47</v>
      </c>
      <c r="G21" s="111">
        <f t="shared" si="1"/>
        <v>646</v>
      </c>
      <c r="H21" s="112">
        <f t="shared" si="2"/>
        <v>658.90000000000009</v>
      </c>
      <c r="I21" s="65">
        <f>I20</f>
        <v>20050</v>
      </c>
      <c r="J21" s="67">
        <f t="shared" si="3"/>
        <v>12952300</v>
      </c>
      <c r="K21" s="68">
        <f t="shared" si="4"/>
        <v>13729438</v>
      </c>
      <c r="L21" s="69">
        <f t="shared" si="0"/>
        <v>28500</v>
      </c>
      <c r="M21" s="70">
        <f t="shared" si="5"/>
        <v>1844920.0000000002</v>
      </c>
      <c r="S21" s="12"/>
    </row>
    <row r="22" spans="1:19" ht="16.5">
      <c r="A22" s="65">
        <v>21</v>
      </c>
      <c r="B22" s="15">
        <v>209</v>
      </c>
      <c r="C22" s="66">
        <v>2</v>
      </c>
      <c r="D22" s="106" t="s">
        <v>12</v>
      </c>
      <c r="E22" s="110">
        <v>459</v>
      </c>
      <c r="F22" s="113">
        <v>0</v>
      </c>
      <c r="G22" s="111">
        <f t="shared" si="1"/>
        <v>459</v>
      </c>
      <c r="H22" s="112">
        <f t="shared" si="2"/>
        <v>504.90000000000003</v>
      </c>
      <c r="I22" s="65">
        <f>I21</f>
        <v>20050</v>
      </c>
      <c r="J22" s="67">
        <f t="shared" si="3"/>
        <v>9202950</v>
      </c>
      <c r="K22" s="68">
        <f t="shared" si="4"/>
        <v>9755127</v>
      </c>
      <c r="L22" s="69">
        <f t="shared" si="0"/>
        <v>20500</v>
      </c>
      <c r="M22" s="70">
        <f t="shared" si="5"/>
        <v>1413720</v>
      </c>
      <c r="S22" s="12"/>
    </row>
    <row r="23" spans="1:19" ht="16.5">
      <c r="A23" s="65">
        <v>22</v>
      </c>
      <c r="B23" s="15">
        <v>210</v>
      </c>
      <c r="C23" s="66">
        <v>2</v>
      </c>
      <c r="D23" s="106" t="s">
        <v>12</v>
      </c>
      <c r="E23" s="110">
        <v>459</v>
      </c>
      <c r="F23" s="113">
        <v>0</v>
      </c>
      <c r="G23" s="111">
        <f t="shared" si="1"/>
        <v>459</v>
      </c>
      <c r="H23" s="112">
        <f t="shared" si="2"/>
        <v>504.90000000000003</v>
      </c>
      <c r="I23" s="65">
        <f>I22</f>
        <v>20050</v>
      </c>
      <c r="J23" s="67">
        <f t="shared" si="3"/>
        <v>9202950</v>
      </c>
      <c r="K23" s="68">
        <f t="shared" si="4"/>
        <v>9755127</v>
      </c>
      <c r="L23" s="69">
        <f t="shared" si="0"/>
        <v>20500</v>
      </c>
      <c r="M23" s="70">
        <f t="shared" si="5"/>
        <v>1413720</v>
      </c>
      <c r="S23" s="12"/>
    </row>
    <row r="24" spans="1:19" ht="16.5">
      <c r="A24" s="65">
        <v>23</v>
      </c>
      <c r="B24" s="15">
        <v>211</v>
      </c>
      <c r="C24" s="66">
        <v>2</v>
      </c>
      <c r="D24" s="106" t="s">
        <v>12</v>
      </c>
      <c r="E24" s="110">
        <v>589</v>
      </c>
      <c r="F24" s="113">
        <v>16</v>
      </c>
      <c r="G24" s="111">
        <f t="shared" si="1"/>
        <v>605</v>
      </c>
      <c r="H24" s="112">
        <f t="shared" si="2"/>
        <v>647.90000000000009</v>
      </c>
      <c r="I24" s="65">
        <f>I23</f>
        <v>20050</v>
      </c>
      <c r="J24" s="67">
        <f t="shared" si="3"/>
        <v>12130250</v>
      </c>
      <c r="K24" s="68">
        <f t="shared" si="4"/>
        <v>12858065</v>
      </c>
      <c r="L24" s="69">
        <f t="shared" si="0"/>
        <v>27000</v>
      </c>
      <c r="M24" s="70">
        <f t="shared" si="5"/>
        <v>1814120.0000000002</v>
      </c>
      <c r="S24" s="12"/>
    </row>
    <row r="25" spans="1:19" ht="16.5">
      <c r="A25" s="65">
        <v>24</v>
      </c>
      <c r="B25" s="15">
        <v>212</v>
      </c>
      <c r="C25" s="66">
        <v>2</v>
      </c>
      <c r="D25" s="106" t="s">
        <v>12</v>
      </c>
      <c r="E25" s="110">
        <v>467</v>
      </c>
      <c r="F25" s="113">
        <v>0</v>
      </c>
      <c r="G25" s="111">
        <f t="shared" si="1"/>
        <v>467</v>
      </c>
      <c r="H25" s="112">
        <f t="shared" si="2"/>
        <v>513.70000000000005</v>
      </c>
      <c r="I25" s="65">
        <f>I24</f>
        <v>20050</v>
      </c>
      <c r="J25" s="67">
        <f t="shared" si="3"/>
        <v>9363350</v>
      </c>
      <c r="K25" s="68">
        <f t="shared" si="4"/>
        <v>9925151</v>
      </c>
      <c r="L25" s="69">
        <f t="shared" si="0"/>
        <v>20500</v>
      </c>
      <c r="M25" s="70">
        <f t="shared" si="5"/>
        <v>1438360.0000000002</v>
      </c>
      <c r="S25" s="12"/>
    </row>
    <row r="26" spans="1:19" ht="16.5">
      <c r="A26" s="65">
        <v>25</v>
      </c>
      <c r="B26" s="15">
        <v>301</v>
      </c>
      <c r="C26" s="15">
        <v>3</v>
      </c>
      <c r="D26" s="105" t="s">
        <v>12</v>
      </c>
      <c r="E26" s="106">
        <v>467</v>
      </c>
      <c r="F26" s="111">
        <v>0</v>
      </c>
      <c r="G26" s="111">
        <f t="shared" si="1"/>
        <v>467</v>
      </c>
      <c r="H26" s="112">
        <f t="shared" si="2"/>
        <v>513.70000000000005</v>
      </c>
      <c r="I26" s="65">
        <f>I18+50</f>
        <v>20100</v>
      </c>
      <c r="J26" s="67">
        <f t="shared" si="3"/>
        <v>9386700</v>
      </c>
      <c r="K26" s="68">
        <f t="shared" si="4"/>
        <v>9949902</v>
      </c>
      <c r="L26" s="69">
        <f t="shared" si="0"/>
        <v>20500</v>
      </c>
      <c r="M26" s="70">
        <f t="shared" si="5"/>
        <v>1438360.0000000002</v>
      </c>
      <c r="S26" s="12"/>
    </row>
    <row r="27" spans="1:19" ht="16.5">
      <c r="A27" s="65">
        <v>26</v>
      </c>
      <c r="B27" s="15">
        <v>302</v>
      </c>
      <c r="C27" s="15">
        <v>3</v>
      </c>
      <c r="D27" s="105" t="s">
        <v>45</v>
      </c>
      <c r="E27" s="110">
        <v>392</v>
      </c>
      <c r="F27" s="113">
        <v>15</v>
      </c>
      <c r="G27" s="111">
        <f t="shared" si="1"/>
        <v>407</v>
      </c>
      <c r="H27" s="112">
        <f t="shared" si="2"/>
        <v>431.20000000000005</v>
      </c>
      <c r="I27" s="65">
        <f>I26</f>
        <v>20100</v>
      </c>
      <c r="J27" s="67">
        <f t="shared" si="3"/>
        <v>8180700</v>
      </c>
      <c r="K27" s="68">
        <f t="shared" si="4"/>
        <v>8671542</v>
      </c>
      <c r="L27" s="69">
        <f t="shared" si="0"/>
        <v>18000</v>
      </c>
      <c r="M27" s="70">
        <f t="shared" si="5"/>
        <v>1207360.0000000002</v>
      </c>
      <c r="S27" s="12"/>
    </row>
    <row r="28" spans="1:19" ht="16.5">
      <c r="A28" s="65">
        <v>27</v>
      </c>
      <c r="B28" s="15">
        <v>303</v>
      </c>
      <c r="C28" s="15">
        <v>3</v>
      </c>
      <c r="D28" s="105" t="s">
        <v>45</v>
      </c>
      <c r="E28" s="110">
        <v>400</v>
      </c>
      <c r="F28" s="113">
        <v>40</v>
      </c>
      <c r="G28" s="111">
        <f t="shared" si="1"/>
        <v>440</v>
      </c>
      <c r="H28" s="112">
        <f t="shared" si="2"/>
        <v>440.00000000000006</v>
      </c>
      <c r="I28" s="65">
        <f>I27</f>
        <v>20100</v>
      </c>
      <c r="J28" s="67">
        <f t="shared" si="3"/>
        <v>8844000</v>
      </c>
      <c r="K28" s="68">
        <f t="shared" si="4"/>
        <v>9374640</v>
      </c>
      <c r="L28" s="69">
        <f t="shared" si="0"/>
        <v>19500</v>
      </c>
      <c r="M28" s="70">
        <f t="shared" si="5"/>
        <v>1232000.0000000002</v>
      </c>
      <c r="S28" s="12"/>
    </row>
    <row r="29" spans="1:19" ht="16.5">
      <c r="A29" s="65">
        <v>28</v>
      </c>
      <c r="B29" s="15">
        <v>304</v>
      </c>
      <c r="C29" s="15">
        <v>3</v>
      </c>
      <c r="D29" s="105" t="s">
        <v>45</v>
      </c>
      <c r="E29" s="110">
        <v>392</v>
      </c>
      <c r="F29" s="113">
        <v>15</v>
      </c>
      <c r="G29" s="111">
        <f t="shared" si="1"/>
        <v>407</v>
      </c>
      <c r="H29" s="112">
        <f t="shared" si="2"/>
        <v>431.20000000000005</v>
      </c>
      <c r="I29" s="65">
        <f>I28</f>
        <v>20100</v>
      </c>
      <c r="J29" s="67">
        <f t="shared" si="3"/>
        <v>8180700</v>
      </c>
      <c r="K29" s="68">
        <f t="shared" si="4"/>
        <v>8671542</v>
      </c>
      <c r="L29" s="69">
        <f t="shared" si="0"/>
        <v>18000</v>
      </c>
      <c r="M29" s="70">
        <f t="shared" si="5"/>
        <v>1207360.0000000002</v>
      </c>
      <c r="S29" s="12"/>
    </row>
    <row r="30" spans="1:19" ht="16.5">
      <c r="A30" s="65">
        <v>29</v>
      </c>
      <c r="B30" s="15">
        <v>305</v>
      </c>
      <c r="C30" s="15">
        <v>3</v>
      </c>
      <c r="D30" s="105" t="s">
        <v>45</v>
      </c>
      <c r="E30" s="110">
        <v>392</v>
      </c>
      <c r="F30" s="113">
        <v>15</v>
      </c>
      <c r="G30" s="111">
        <f t="shared" si="1"/>
        <v>407</v>
      </c>
      <c r="H30" s="112">
        <f t="shared" si="2"/>
        <v>431.20000000000005</v>
      </c>
      <c r="I30" s="65">
        <f>I29</f>
        <v>20100</v>
      </c>
      <c r="J30" s="67">
        <f t="shared" si="3"/>
        <v>8180700</v>
      </c>
      <c r="K30" s="68">
        <f t="shared" si="4"/>
        <v>8671542</v>
      </c>
      <c r="L30" s="69">
        <f t="shared" si="0"/>
        <v>18000</v>
      </c>
      <c r="M30" s="70">
        <f t="shared" si="5"/>
        <v>1207360.0000000002</v>
      </c>
      <c r="S30" s="12"/>
    </row>
    <row r="31" spans="1:19" ht="16.5">
      <c r="A31" s="65">
        <v>30</v>
      </c>
      <c r="B31" s="15">
        <v>306</v>
      </c>
      <c r="C31" s="15">
        <v>3</v>
      </c>
      <c r="D31" s="105" t="s">
        <v>12</v>
      </c>
      <c r="E31" s="110">
        <v>471</v>
      </c>
      <c r="F31" s="113">
        <v>0</v>
      </c>
      <c r="G31" s="111">
        <f t="shared" si="1"/>
        <v>471</v>
      </c>
      <c r="H31" s="112">
        <f t="shared" si="2"/>
        <v>518.1</v>
      </c>
      <c r="I31" s="65">
        <f>I30</f>
        <v>20100</v>
      </c>
      <c r="J31" s="67">
        <f t="shared" si="3"/>
        <v>9467100</v>
      </c>
      <c r="K31" s="68">
        <f t="shared" si="4"/>
        <v>10035126</v>
      </c>
      <c r="L31" s="69">
        <f t="shared" si="0"/>
        <v>21000</v>
      </c>
      <c r="M31" s="70">
        <f t="shared" si="5"/>
        <v>1450680</v>
      </c>
      <c r="S31" s="12"/>
    </row>
    <row r="32" spans="1:19" ht="16.5">
      <c r="A32" s="65">
        <v>31</v>
      </c>
      <c r="B32" s="15">
        <v>307</v>
      </c>
      <c r="C32" s="15">
        <v>3</v>
      </c>
      <c r="D32" s="106" t="s">
        <v>12</v>
      </c>
      <c r="E32" s="110">
        <v>471</v>
      </c>
      <c r="F32" s="113">
        <v>0</v>
      </c>
      <c r="G32" s="111">
        <f t="shared" si="1"/>
        <v>471</v>
      </c>
      <c r="H32" s="112">
        <f t="shared" si="2"/>
        <v>518.1</v>
      </c>
      <c r="I32" s="65">
        <f>I31</f>
        <v>20100</v>
      </c>
      <c r="J32" s="67">
        <f t="shared" si="3"/>
        <v>9467100</v>
      </c>
      <c r="K32" s="68">
        <f t="shared" si="4"/>
        <v>10035126</v>
      </c>
      <c r="L32" s="69">
        <f t="shared" si="0"/>
        <v>21000</v>
      </c>
      <c r="M32" s="70">
        <f t="shared" si="5"/>
        <v>1450680</v>
      </c>
      <c r="S32" s="12"/>
    </row>
    <row r="33" spans="1:19" ht="16.5">
      <c r="A33" s="65">
        <v>32</v>
      </c>
      <c r="B33" s="15">
        <v>308</v>
      </c>
      <c r="C33" s="15">
        <v>3</v>
      </c>
      <c r="D33" s="106" t="s">
        <v>12</v>
      </c>
      <c r="E33" s="110">
        <v>599</v>
      </c>
      <c r="F33" s="113">
        <v>47</v>
      </c>
      <c r="G33" s="111">
        <f t="shared" si="1"/>
        <v>646</v>
      </c>
      <c r="H33" s="112">
        <f t="shared" si="2"/>
        <v>658.90000000000009</v>
      </c>
      <c r="I33" s="65">
        <f>I32</f>
        <v>20100</v>
      </c>
      <c r="J33" s="67">
        <f t="shared" si="3"/>
        <v>12984600</v>
      </c>
      <c r="K33" s="68">
        <f t="shared" si="4"/>
        <v>13763676</v>
      </c>
      <c r="L33" s="69">
        <f t="shared" si="0"/>
        <v>28500</v>
      </c>
      <c r="M33" s="70">
        <f t="shared" si="5"/>
        <v>1844920.0000000002</v>
      </c>
      <c r="S33" s="12"/>
    </row>
    <row r="34" spans="1:19" ht="16.5">
      <c r="A34" s="65">
        <v>33</v>
      </c>
      <c r="B34" s="15">
        <v>309</v>
      </c>
      <c r="C34" s="15">
        <v>3</v>
      </c>
      <c r="D34" s="106" t="s">
        <v>12</v>
      </c>
      <c r="E34" s="110">
        <v>459</v>
      </c>
      <c r="F34" s="113">
        <v>0</v>
      </c>
      <c r="G34" s="111">
        <f t="shared" si="1"/>
        <v>459</v>
      </c>
      <c r="H34" s="112">
        <f t="shared" si="2"/>
        <v>504.90000000000003</v>
      </c>
      <c r="I34" s="65">
        <f>I33</f>
        <v>20100</v>
      </c>
      <c r="J34" s="67">
        <f t="shared" si="3"/>
        <v>9225900</v>
      </c>
      <c r="K34" s="68">
        <f t="shared" si="4"/>
        <v>9779454</v>
      </c>
      <c r="L34" s="69">
        <f t="shared" si="0"/>
        <v>20500</v>
      </c>
      <c r="M34" s="70">
        <f t="shared" si="5"/>
        <v>1413720</v>
      </c>
      <c r="S34" s="12"/>
    </row>
    <row r="35" spans="1:19" ht="16.5">
      <c r="A35" s="65">
        <v>34</v>
      </c>
      <c r="B35" s="15">
        <v>310</v>
      </c>
      <c r="C35" s="15">
        <v>3</v>
      </c>
      <c r="D35" s="106" t="s">
        <v>12</v>
      </c>
      <c r="E35" s="110">
        <v>459</v>
      </c>
      <c r="F35" s="113">
        <v>0</v>
      </c>
      <c r="G35" s="111">
        <f t="shared" si="1"/>
        <v>459</v>
      </c>
      <c r="H35" s="112">
        <f t="shared" si="2"/>
        <v>504.90000000000003</v>
      </c>
      <c r="I35" s="65">
        <f>I34</f>
        <v>20100</v>
      </c>
      <c r="J35" s="67">
        <f t="shared" si="3"/>
        <v>9225900</v>
      </c>
      <c r="K35" s="68">
        <f t="shared" si="4"/>
        <v>9779454</v>
      </c>
      <c r="L35" s="69">
        <f t="shared" si="0"/>
        <v>20500</v>
      </c>
      <c r="M35" s="70">
        <f t="shared" si="5"/>
        <v>1413720</v>
      </c>
      <c r="S35" s="12"/>
    </row>
    <row r="36" spans="1:19" ht="16.5">
      <c r="A36" s="65">
        <v>35</v>
      </c>
      <c r="B36" s="15">
        <v>311</v>
      </c>
      <c r="C36" s="15">
        <v>3</v>
      </c>
      <c r="D36" s="106" t="s">
        <v>12</v>
      </c>
      <c r="E36" s="110">
        <v>589</v>
      </c>
      <c r="F36" s="113">
        <v>16</v>
      </c>
      <c r="G36" s="111">
        <f t="shared" si="1"/>
        <v>605</v>
      </c>
      <c r="H36" s="112">
        <f t="shared" si="2"/>
        <v>647.90000000000009</v>
      </c>
      <c r="I36" s="65">
        <f>I35</f>
        <v>20100</v>
      </c>
      <c r="J36" s="67">
        <f t="shared" si="3"/>
        <v>12160500</v>
      </c>
      <c r="K36" s="68">
        <f t="shared" si="4"/>
        <v>12890130</v>
      </c>
      <c r="L36" s="69">
        <f t="shared" si="0"/>
        <v>27000</v>
      </c>
      <c r="M36" s="70">
        <f t="shared" si="5"/>
        <v>1814120.0000000002</v>
      </c>
      <c r="S36" s="12"/>
    </row>
    <row r="37" spans="1:19" ht="16.5">
      <c r="A37" s="65">
        <v>36</v>
      </c>
      <c r="B37" s="15">
        <v>312</v>
      </c>
      <c r="C37" s="15">
        <v>3</v>
      </c>
      <c r="D37" s="106" t="s">
        <v>12</v>
      </c>
      <c r="E37" s="110">
        <v>467</v>
      </c>
      <c r="F37" s="113">
        <v>0</v>
      </c>
      <c r="G37" s="111">
        <f t="shared" si="1"/>
        <v>467</v>
      </c>
      <c r="H37" s="112">
        <f t="shared" si="2"/>
        <v>513.70000000000005</v>
      </c>
      <c r="I37" s="65">
        <f>I36</f>
        <v>20100</v>
      </c>
      <c r="J37" s="67">
        <f t="shared" si="3"/>
        <v>9386700</v>
      </c>
      <c r="K37" s="68">
        <f t="shared" si="4"/>
        <v>9949902</v>
      </c>
      <c r="L37" s="69">
        <f t="shared" si="0"/>
        <v>20500</v>
      </c>
      <c r="M37" s="70">
        <f t="shared" si="5"/>
        <v>1438360.0000000002</v>
      </c>
      <c r="S37" s="12"/>
    </row>
    <row r="38" spans="1:19" ht="16.5">
      <c r="A38" s="65">
        <v>37</v>
      </c>
      <c r="B38" s="15">
        <v>401</v>
      </c>
      <c r="C38" s="15">
        <v>4</v>
      </c>
      <c r="D38" s="105" t="s">
        <v>12</v>
      </c>
      <c r="E38" s="106">
        <v>467</v>
      </c>
      <c r="F38" s="111">
        <v>0</v>
      </c>
      <c r="G38" s="111">
        <f t="shared" si="1"/>
        <v>467</v>
      </c>
      <c r="H38" s="112">
        <f t="shared" si="2"/>
        <v>513.70000000000005</v>
      </c>
      <c r="I38" s="65">
        <f>I30+50</f>
        <v>20150</v>
      </c>
      <c r="J38" s="67">
        <f t="shared" si="3"/>
        <v>9410050</v>
      </c>
      <c r="K38" s="68">
        <f t="shared" si="4"/>
        <v>9974653</v>
      </c>
      <c r="L38" s="69">
        <f t="shared" si="0"/>
        <v>21000</v>
      </c>
      <c r="M38" s="70">
        <f t="shared" si="5"/>
        <v>1438360.0000000002</v>
      </c>
      <c r="S38" s="12"/>
    </row>
    <row r="39" spans="1:19" ht="16.5">
      <c r="A39" s="65">
        <v>38</v>
      </c>
      <c r="B39" s="15">
        <v>402</v>
      </c>
      <c r="C39" s="15">
        <v>4</v>
      </c>
      <c r="D39" s="105" t="s">
        <v>45</v>
      </c>
      <c r="E39" s="110">
        <v>392</v>
      </c>
      <c r="F39" s="113">
        <v>15</v>
      </c>
      <c r="G39" s="111">
        <f t="shared" si="1"/>
        <v>407</v>
      </c>
      <c r="H39" s="112">
        <f t="shared" si="2"/>
        <v>431.20000000000005</v>
      </c>
      <c r="I39" s="65">
        <f>I38</f>
        <v>20150</v>
      </c>
      <c r="J39" s="67">
        <f t="shared" si="3"/>
        <v>8201050</v>
      </c>
      <c r="K39" s="68">
        <f t="shared" si="4"/>
        <v>8693113</v>
      </c>
      <c r="L39" s="69">
        <f t="shared" si="0"/>
        <v>18000</v>
      </c>
      <c r="M39" s="70">
        <f t="shared" si="5"/>
        <v>1207360.0000000002</v>
      </c>
      <c r="S39" s="12"/>
    </row>
    <row r="40" spans="1:19" ht="16.5">
      <c r="A40" s="65">
        <v>39</v>
      </c>
      <c r="B40" s="15">
        <v>403</v>
      </c>
      <c r="C40" s="15">
        <v>4</v>
      </c>
      <c r="D40" s="105" t="s">
        <v>45</v>
      </c>
      <c r="E40" s="110">
        <v>400</v>
      </c>
      <c r="F40" s="113">
        <v>40</v>
      </c>
      <c r="G40" s="111">
        <f t="shared" si="1"/>
        <v>440</v>
      </c>
      <c r="H40" s="112">
        <f t="shared" si="2"/>
        <v>440.00000000000006</v>
      </c>
      <c r="I40" s="65">
        <f>I39</f>
        <v>20150</v>
      </c>
      <c r="J40" s="67">
        <f t="shared" si="3"/>
        <v>8866000</v>
      </c>
      <c r="K40" s="68">
        <f t="shared" si="4"/>
        <v>9397960</v>
      </c>
      <c r="L40" s="69">
        <f t="shared" si="0"/>
        <v>19500</v>
      </c>
      <c r="M40" s="70">
        <f t="shared" si="5"/>
        <v>1232000.0000000002</v>
      </c>
      <c r="S40" s="12"/>
    </row>
    <row r="41" spans="1:19" ht="16.5">
      <c r="A41" s="65">
        <v>40</v>
      </c>
      <c r="B41" s="15">
        <v>404</v>
      </c>
      <c r="C41" s="15">
        <v>4</v>
      </c>
      <c r="D41" s="105" t="s">
        <v>45</v>
      </c>
      <c r="E41" s="110">
        <v>392</v>
      </c>
      <c r="F41" s="113">
        <v>15</v>
      </c>
      <c r="G41" s="111">
        <f t="shared" si="1"/>
        <v>407</v>
      </c>
      <c r="H41" s="112">
        <f t="shared" si="2"/>
        <v>431.20000000000005</v>
      </c>
      <c r="I41" s="65">
        <f>I40</f>
        <v>20150</v>
      </c>
      <c r="J41" s="67">
        <f t="shared" si="3"/>
        <v>8201050</v>
      </c>
      <c r="K41" s="68">
        <f t="shared" si="4"/>
        <v>8693113</v>
      </c>
      <c r="L41" s="69">
        <f t="shared" si="0"/>
        <v>18000</v>
      </c>
      <c r="M41" s="70">
        <f t="shared" si="5"/>
        <v>1207360.0000000002</v>
      </c>
      <c r="S41" s="12"/>
    </row>
    <row r="42" spans="1:19" ht="16.5">
      <c r="A42" s="65">
        <v>41</v>
      </c>
      <c r="B42" s="15">
        <v>405</v>
      </c>
      <c r="C42" s="15">
        <v>4</v>
      </c>
      <c r="D42" s="105" t="s">
        <v>45</v>
      </c>
      <c r="E42" s="110">
        <v>392</v>
      </c>
      <c r="F42" s="113">
        <v>15</v>
      </c>
      <c r="G42" s="111">
        <f t="shared" si="1"/>
        <v>407</v>
      </c>
      <c r="H42" s="112">
        <f t="shared" si="2"/>
        <v>431.20000000000005</v>
      </c>
      <c r="I42" s="65">
        <f>I41</f>
        <v>20150</v>
      </c>
      <c r="J42" s="67">
        <f t="shared" si="3"/>
        <v>8201050</v>
      </c>
      <c r="K42" s="68">
        <f t="shared" si="4"/>
        <v>8693113</v>
      </c>
      <c r="L42" s="69">
        <f t="shared" si="0"/>
        <v>18000</v>
      </c>
      <c r="M42" s="70">
        <f t="shared" si="5"/>
        <v>1207360.0000000002</v>
      </c>
      <c r="S42" s="12"/>
    </row>
    <row r="43" spans="1:19" ht="16.5">
      <c r="A43" s="65">
        <v>42</v>
      </c>
      <c r="B43" s="15">
        <v>406</v>
      </c>
      <c r="C43" s="15">
        <v>4</v>
      </c>
      <c r="D43" s="105" t="s">
        <v>12</v>
      </c>
      <c r="E43" s="110">
        <v>471</v>
      </c>
      <c r="F43" s="113">
        <v>0</v>
      </c>
      <c r="G43" s="111">
        <f t="shared" si="1"/>
        <v>471</v>
      </c>
      <c r="H43" s="112">
        <f t="shared" si="2"/>
        <v>518.1</v>
      </c>
      <c r="I43" s="65">
        <f>I42</f>
        <v>20150</v>
      </c>
      <c r="J43" s="67">
        <f t="shared" si="3"/>
        <v>9490650</v>
      </c>
      <c r="K43" s="68">
        <f t="shared" si="4"/>
        <v>10060089</v>
      </c>
      <c r="L43" s="69">
        <f t="shared" si="0"/>
        <v>21000</v>
      </c>
      <c r="M43" s="70">
        <f t="shared" si="5"/>
        <v>1450680</v>
      </c>
      <c r="S43" s="12"/>
    </row>
    <row r="44" spans="1:19" ht="16.5">
      <c r="A44" s="65">
        <v>43</v>
      </c>
      <c r="B44" s="15">
        <v>407</v>
      </c>
      <c r="C44" s="15">
        <v>4</v>
      </c>
      <c r="D44" s="106" t="s">
        <v>12</v>
      </c>
      <c r="E44" s="110">
        <v>471</v>
      </c>
      <c r="F44" s="113">
        <v>0</v>
      </c>
      <c r="G44" s="111">
        <f t="shared" si="1"/>
        <v>471</v>
      </c>
      <c r="H44" s="112">
        <f t="shared" si="2"/>
        <v>518.1</v>
      </c>
      <c r="I44" s="65">
        <f>I43</f>
        <v>20150</v>
      </c>
      <c r="J44" s="67">
        <f t="shared" si="3"/>
        <v>9490650</v>
      </c>
      <c r="K44" s="68">
        <f t="shared" si="4"/>
        <v>10060089</v>
      </c>
      <c r="L44" s="69">
        <f t="shared" si="0"/>
        <v>21000</v>
      </c>
      <c r="M44" s="70">
        <f t="shared" si="5"/>
        <v>1450680</v>
      </c>
      <c r="S44" s="12"/>
    </row>
    <row r="45" spans="1:19" ht="16.5">
      <c r="A45" s="65">
        <v>44</v>
      </c>
      <c r="B45" s="15">
        <v>408</v>
      </c>
      <c r="C45" s="15">
        <v>4</v>
      </c>
      <c r="D45" s="106" t="s">
        <v>12</v>
      </c>
      <c r="E45" s="110">
        <v>599</v>
      </c>
      <c r="F45" s="113">
        <v>47</v>
      </c>
      <c r="G45" s="111">
        <f t="shared" si="1"/>
        <v>646</v>
      </c>
      <c r="H45" s="112">
        <f t="shared" si="2"/>
        <v>658.90000000000009</v>
      </c>
      <c r="I45" s="65">
        <f>I44</f>
        <v>20150</v>
      </c>
      <c r="J45" s="67">
        <f t="shared" si="3"/>
        <v>13016900</v>
      </c>
      <c r="K45" s="68">
        <f t="shared" si="4"/>
        <v>13797914</v>
      </c>
      <c r="L45" s="69">
        <f t="shared" si="0"/>
        <v>28500</v>
      </c>
      <c r="M45" s="70">
        <f t="shared" si="5"/>
        <v>1844920.0000000002</v>
      </c>
      <c r="S45" s="12"/>
    </row>
    <row r="46" spans="1:19" ht="16.5">
      <c r="A46" s="65">
        <v>45</v>
      </c>
      <c r="B46" s="15">
        <v>409</v>
      </c>
      <c r="C46" s="15">
        <v>4</v>
      </c>
      <c r="D46" s="106" t="s">
        <v>12</v>
      </c>
      <c r="E46" s="110">
        <v>459</v>
      </c>
      <c r="F46" s="113">
        <v>0</v>
      </c>
      <c r="G46" s="111">
        <f t="shared" si="1"/>
        <v>459</v>
      </c>
      <c r="H46" s="112">
        <f t="shared" si="2"/>
        <v>504.90000000000003</v>
      </c>
      <c r="I46" s="65">
        <f>I45</f>
        <v>20150</v>
      </c>
      <c r="J46" s="67">
        <f t="shared" si="3"/>
        <v>9248850</v>
      </c>
      <c r="K46" s="68">
        <f t="shared" si="4"/>
        <v>9803781</v>
      </c>
      <c r="L46" s="69">
        <f t="shared" si="0"/>
        <v>20500</v>
      </c>
      <c r="M46" s="70">
        <f t="shared" si="5"/>
        <v>1413720</v>
      </c>
      <c r="S46" s="12"/>
    </row>
    <row r="47" spans="1:19" ht="16.5">
      <c r="A47" s="65">
        <v>46</v>
      </c>
      <c r="B47" s="15">
        <v>410</v>
      </c>
      <c r="C47" s="15">
        <v>4</v>
      </c>
      <c r="D47" s="106" t="s">
        <v>12</v>
      </c>
      <c r="E47" s="110">
        <v>459</v>
      </c>
      <c r="F47" s="113">
        <v>0</v>
      </c>
      <c r="G47" s="111">
        <f t="shared" si="1"/>
        <v>459</v>
      </c>
      <c r="H47" s="112">
        <f t="shared" si="2"/>
        <v>504.90000000000003</v>
      </c>
      <c r="I47" s="65">
        <f>I46</f>
        <v>20150</v>
      </c>
      <c r="J47" s="67">
        <f t="shared" si="3"/>
        <v>9248850</v>
      </c>
      <c r="K47" s="68">
        <f t="shared" si="4"/>
        <v>9803781</v>
      </c>
      <c r="L47" s="69">
        <f t="shared" si="0"/>
        <v>20500</v>
      </c>
      <c r="M47" s="70">
        <f t="shared" si="5"/>
        <v>1413720</v>
      </c>
      <c r="S47" s="12"/>
    </row>
    <row r="48" spans="1:19" ht="16.5">
      <c r="A48" s="65">
        <v>47</v>
      </c>
      <c r="B48" s="15">
        <v>411</v>
      </c>
      <c r="C48" s="15">
        <v>4</v>
      </c>
      <c r="D48" s="106" t="s">
        <v>12</v>
      </c>
      <c r="E48" s="110">
        <v>589</v>
      </c>
      <c r="F48" s="113">
        <v>16</v>
      </c>
      <c r="G48" s="111">
        <f t="shared" si="1"/>
        <v>605</v>
      </c>
      <c r="H48" s="112">
        <f t="shared" si="2"/>
        <v>647.90000000000009</v>
      </c>
      <c r="I48" s="65">
        <f>I47</f>
        <v>20150</v>
      </c>
      <c r="J48" s="67">
        <f t="shared" si="3"/>
        <v>12190750</v>
      </c>
      <c r="K48" s="68">
        <f t="shared" si="4"/>
        <v>12922195</v>
      </c>
      <c r="L48" s="69">
        <f t="shared" si="0"/>
        <v>27000</v>
      </c>
      <c r="M48" s="70">
        <f t="shared" si="5"/>
        <v>1814120.0000000002</v>
      </c>
      <c r="S48" s="12"/>
    </row>
    <row r="49" spans="1:19" ht="16.5">
      <c r="A49" s="65">
        <v>48</v>
      </c>
      <c r="B49" s="15">
        <v>412</v>
      </c>
      <c r="C49" s="15">
        <v>4</v>
      </c>
      <c r="D49" s="106" t="s">
        <v>12</v>
      </c>
      <c r="E49" s="110">
        <v>467</v>
      </c>
      <c r="F49" s="113">
        <v>0</v>
      </c>
      <c r="G49" s="111">
        <f t="shared" si="1"/>
        <v>467</v>
      </c>
      <c r="H49" s="112">
        <f t="shared" si="2"/>
        <v>513.70000000000005</v>
      </c>
      <c r="I49" s="65">
        <f>I48</f>
        <v>20150</v>
      </c>
      <c r="J49" s="67">
        <f t="shared" si="3"/>
        <v>9410050</v>
      </c>
      <c r="K49" s="68">
        <f t="shared" si="4"/>
        <v>9974653</v>
      </c>
      <c r="L49" s="69">
        <f t="shared" si="0"/>
        <v>21000</v>
      </c>
      <c r="M49" s="70">
        <f t="shared" si="5"/>
        <v>1438360.0000000002</v>
      </c>
      <c r="S49" s="12"/>
    </row>
    <row r="50" spans="1:19" ht="16.5">
      <c r="A50" s="65">
        <v>49</v>
      </c>
      <c r="B50" s="15">
        <v>501</v>
      </c>
      <c r="C50" s="15">
        <v>5</v>
      </c>
      <c r="D50" s="105" t="s">
        <v>12</v>
      </c>
      <c r="E50" s="106">
        <v>467</v>
      </c>
      <c r="F50" s="111">
        <v>0</v>
      </c>
      <c r="G50" s="111">
        <f t="shared" si="1"/>
        <v>467</v>
      </c>
      <c r="H50" s="112">
        <f t="shared" si="2"/>
        <v>513.70000000000005</v>
      </c>
      <c r="I50" s="65">
        <f>I42+50</f>
        <v>20200</v>
      </c>
      <c r="J50" s="67">
        <f t="shared" si="3"/>
        <v>9433400</v>
      </c>
      <c r="K50" s="68">
        <f t="shared" si="4"/>
        <v>9999404</v>
      </c>
      <c r="L50" s="69">
        <f t="shared" si="0"/>
        <v>21000</v>
      </c>
      <c r="M50" s="70">
        <f t="shared" si="5"/>
        <v>1438360.0000000002</v>
      </c>
      <c r="S50" s="12"/>
    </row>
    <row r="51" spans="1:19" ht="16.5">
      <c r="A51" s="65">
        <v>50</v>
      </c>
      <c r="B51" s="15">
        <v>502</v>
      </c>
      <c r="C51" s="15">
        <v>5</v>
      </c>
      <c r="D51" s="105" t="s">
        <v>45</v>
      </c>
      <c r="E51" s="110">
        <v>392</v>
      </c>
      <c r="F51" s="113">
        <v>15</v>
      </c>
      <c r="G51" s="111">
        <f t="shared" si="1"/>
        <v>407</v>
      </c>
      <c r="H51" s="112">
        <f t="shared" si="2"/>
        <v>431.20000000000005</v>
      </c>
      <c r="I51" s="65">
        <f>I50</f>
        <v>20200</v>
      </c>
      <c r="J51" s="67">
        <f t="shared" si="3"/>
        <v>8221400</v>
      </c>
      <c r="K51" s="68">
        <f t="shared" si="4"/>
        <v>8714684</v>
      </c>
      <c r="L51" s="69">
        <f t="shared" si="0"/>
        <v>18000</v>
      </c>
      <c r="M51" s="70">
        <f t="shared" si="5"/>
        <v>1207360.0000000002</v>
      </c>
      <c r="S51" s="12"/>
    </row>
    <row r="52" spans="1:19" ht="16.5">
      <c r="A52" s="65">
        <v>51</v>
      </c>
      <c r="B52" s="15">
        <v>503</v>
      </c>
      <c r="C52" s="15">
        <v>5</v>
      </c>
      <c r="D52" s="105" t="s">
        <v>45</v>
      </c>
      <c r="E52" s="110">
        <v>400</v>
      </c>
      <c r="F52" s="113">
        <v>40</v>
      </c>
      <c r="G52" s="111">
        <f t="shared" si="1"/>
        <v>440</v>
      </c>
      <c r="H52" s="112">
        <f t="shared" si="2"/>
        <v>440.00000000000006</v>
      </c>
      <c r="I52" s="65">
        <f>I51</f>
        <v>20200</v>
      </c>
      <c r="J52" s="67">
        <f t="shared" si="3"/>
        <v>8888000</v>
      </c>
      <c r="K52" s="68">
        <f t="shared" si="4"/>
        <v>9421280</v>
      </c>
      <c r="L52" s="69">
        <f t="shared" si="0"/>
        <v>19500</v>
      </c>
      <c r="M52" s="70">
        <f t="shared" si="5"/>
        <v>1232000.0000000002</v>
      </c>
      <c r="S52" s="12"/>
    </row>
    <row r="53" spans="1:19" ht="16.5">
      <c r="A53" s="65">
        <v>52</v>
      </c>
      <c r="B53" s="15">
        <v>504</v>
      </c>
      <c r="C53" s="15">
        <v>5</v>
      </c>
      <c r="D53" s="105" t="s">
        <v>45</v>
      </c>
      <c r="E53" s="110">
        <v>392</v>
      </c>
      <c r="F53" s="113">
        <v>15</v>
      </c>
      <c r="G53" s="111">
        <f t="shared" si="1"/>
        <v>407</v>
      </c>
      <c r="H53" s="112">
        <f t="shared" si="2"/>
        <v>431.20000000000005</v>
      </c>
      <c r="I53" s="65">
        <f>I52</f>
        <v>20200</v>
      </c>
      <c r="J53" s="67">
        <f t="shared" si="3"/>
        <v>8221400</v>
      </c>
      <c r="K53" s="68">
        <f t="shared" si="4"/>
        <v>8714684</v>
      </c>
      <c r="L53" s="69">
        <f t="shared" si="0"/>
        <v>18000</v>
      </c>
      <c r="M53" s="70">
        <f t="shared" si="5"/>
        <v>1207360.0000000002</v>
      </c>
      <c r="S53" s="12"/>
    </row>
    <row r="54" spans="1:19" ht="16.5">
      <c r="A54" s="65">
        <v>53</v>
      </c>
      <c r="B54" s="15">
        <v>505</v>
      </c>
      <c r="C54" s="15">
        <v>5</v>
      </c>
      <c r="D54" s="105" t="s">
        <v>45</v>
      </c>
      <c r="E54" s="110">
        <v>392</v>
      </c>
      <c r="F54" s="113">
        <v>15</v>
      </c>
      <c r="G54" s="111">
        <f t="shared" si="1"/>
        <v>407</v>
      </c>
      <c r="H54" s="112">
        <f t="shared" si="2"/>
        <v>431.20000000000005</v>
      </c>
      <c r="I54" s="65">
        <f>I53</f>
        <v>20200</v>
      </c>
      <c r="J54" s="67">
        <f t="shared" si="3"/>
        <v>8221400</v>
      </c>
      <c r="K54" s="68">
        <f t="shared" si="4"/>
        <v>8714684</v>
      </c>
      <c r="L54" s="69">
        <f t="shared" si="0"/>
        <v>18000</v>
      </c>
      <c r="M54" s="70">
        <f t="shared" si="5"/>
        <v>1207360.0000000002</v>
      </c>
      <c r="S54" s="12"/>
    </row>
    <row r="55" spans="1:19" ht="16.5">
      <c r="A55" s="65">
        <v>54</v>
      </c>
      <c r="B55" s="15">
        <v>506</v>
      </c>
      <c r="C55" s="15">
        <v>5</v>
      </c>
      <c r="D55" s="105" t="s">
        <v>12</v>
      </c>
      <c r="E55" s="110">
        <v>471</v>
      </c>
      <c r="F55" s="113">
        <v>0</v>
      </c>
      <c r="G55" s="111">
        <f t="shared" si="1"/>
        <v>471</v>
      </c>
      <c r="H55" s="112">
        <f t="shared" si="2"/>
        <v>518.1</v>
      </c>
      <c r="I55" s="65">
        <f>I54</f>
        <v>20200</v>
      </c>
      <c r="J55" s="67">
        <f t="shared" si="3"/>
        <v>9514200</v>
      </c>
      <c r="K55" s="68">
        <f t="shared" si="4"/>
        <v>10085052</v>
      </c>
      <c r="L55" s="69">
        <f t="shared" si="0"/>
        <v>21000</v>
      </c>
      <c r="M55" s="70">
        <f t="shared" si="5"/>
        <v>1450680</v>
      </c>
      <c r="S55" s="12"/>
    </row>
    <row r="56" spans="1:19" ht="16.5">
      <c r="A56" s="65">
        <v>55</v>
      </c>
      <c r="B56" s="15">
        <v>507</v>
      </c>
      <c r="C56" s="15">
        <v>5</v>
      </c>
      <c r="D56" s="106" t="s">
        <v>12</v>
      </c>
      <c r="E56" s="110">
        <v>471</v>
      </c>
      <c r="F56" s="113">
        <v>0</v>
      </c>
      <c r="G56" s="111">
        <f t="shared" si="1"/>
        <v>471</v>
      </c>
      <c r="H56" s="112">
        <f t="shared" si="2"/>
        <v>518.1</v>
      </c>
      <c r="I56" s="65">
        <f>I55</f>
        <v>20200</v>
      </c>
      <c r="J56" s="67">
        <f t="shared" si="3"/>
        <v>9514200</v>
      </c>
      <c r="K56" s="68">
        <f t="shared" si="4"/>
        <v>10085052</v>
      </c>
      <c r="L56" s="69">
        <f t="shared" si="0"/>
        <v>21000</v>
      </c>
      <c r="M56" s="70">
        <f t="shared" si="5"/>
        <v>1450680</v>
      </c>
      <c r="S56" s="12"/>
    </row>
    <row r="57" spans="1:19" ht="16.5">
      <c r="A57" s="65">
        <v>56</v>
      </c>
      <c r="B57" s="15">
        <v>508</v>
      </c>
      <c r="C57" s="15">
        <v>5</v>
      </c>
      <c r="D57" s="106" t="s">
        <v>12</v>
      </c>
      <c r="E57" s="110">
        <v>599</v>
      </c>
      <c r="F57" s="113">
        <v>47</v>
      </c>
      <c r="G57" s="111">
        <f t="shared" si="1"/>
        <v>646</v>
      </c>
      <c r="H57" s="112">
        <f t="shared" si="2"/>
        <v>658.90000000000009</v>
      </c>
      <c r="I57" s="65">
        <f>I56</f>
        <v>20200</v>
      </c>
      <c r="J57" s="67">
        <f t="shared" si="3"/>
        <v>13049200</v>
      </c>
      <c r="K57" s="68">
        <f t="shared" si="4"/>
        <v>13832152</v>
      </c>
      <c r="L57" s="69">
        <f t="shared" si="0"/>
        <v>29000</v>
      </c>
      <c r="M57" s="70">
        <f t="shared" si="5"/>
        <v>1844920.0000000002</v>
      </c>
      <c r="S57" s="12"/>
    </row>
    <row r="58" spans="1:19" ht="16.5">
      <c r="A58" s="65">
        <v>57</v>
      </c>
      <c r="B58" s="15">
        <v>509</v>
      </c>
      <c r="C58" s="15">
        <v>5</v>
      </c>
      <c r="D58" s="106" t="s">
        <v>12</v>
      </c>
      <c r="E58" s="110">
        <v>459</v>
      </c>
      <c r="F58" s="113">
        <v>0</v>
      </c>
      <c r="G58" s="111">
        <f t="shared" si="1"/>
        <v>459</v>
      </c>
      <c r="H58" s="112">
        <f t="shared" si="2"/>
        <v>504.90000000000003</v>
      </c>
      <c r="I58" s="65">
        <f>I57</f>
        <v>20200</v>
      </c>
      <c r="J58" s="67">
        <f t="shared" si="3"/>
        <v>9271800</v>
      </c>
      <c r="K58" s="68">
        <f t="shared" si="4"/>
        <v>9828108</v>
      </c>
      <c r="L58" s="69">
        <f t="shared" si="0"/>
        <v>20500</v>
      </c>
      <c r="M58" s="70">
        <f t="shared" si="5"/>
        <v>1413720</v>
      </c>
      <c r="S58" s="12"/>
    </row>
    <row r="59" spans="1:19" ht="16.5">
      <c r="A59" s="65">
        <v>58</v>
      </c>
      <c r="B59" s="15">
        <v>510</v>
      </c>
      <c r="C59" s="15">
        <v>5</v>
      </c>
      <c r="D59" s="106" t="s">
        <v>12</v>
      </c>
      <c r="E59" s="110">
        <v>459</v>
      </c>
      <c r="F59" s="113">
        <v>0</v>
      </c>
      <c r="G59" s="111">
        <f t="shared" si="1"/>
        <v>459</v>
      </c>
      <c r="H59" s="112">
        <f t="shared" si="2"/>
        <v>504.90000000000003</v>
      </c>
      <c r="I59" s="65">
        <f>I58</f>
        <v>20200</v>
      </c>
      <c r="J59" s="67">
        <f t="shared" si="3"/>
        <v>9271800</v>
      </c>
      <c r="K59" s="68">
        <f t="shared" si="4"/>
        <v>9828108</v>
      </c>
      <c r="L59" s="69">
        <f t="shared" si="0"/>
        <v>20500</v>
      </c>
      <c r="M59" s="70">
        <f t="shared" si="5"/>
        <v>1413720</v>
      </c>
      <c r="S59" s="12"/>
    </row>
    <row r="60" spans="1:19" ht="16.5">
      <c r="A60" s="65">
        <v>59</v>
      </c>
      <c r="B60" s="15">
        <v>511</v>
      </c>
      <c r="C60" s="15">
        <v>5</v>
      </c>
      <c r="D60" s="106" t="s">
        <v>12</v>
      </c>
      <c r="E60" s="110">
        <v>589</v>
      </c>
      <c r="F60" s="113">
        <v>16</v>
      </c>
      <c r="G60" s="111">
        <f t="shared" si="1"/>
        <v>605</v>
      </c>
      <c r="H60" s="112">
        <f t="shared" si="2"/>
        <v>647.90000000000009</v>
      </c>
      <c r="I60" s="65">
        <f>I59</f>
        <v>20200</v>
      </c>
      <c r="J60" s="67">
        <f t="shared" si="3"/>
        <v>12221000</v>
      </c>
      <c r="K60" s="68">
        <f t="shared" si="4"/>
        <v>12954260</v>
      </c>
      <c r="L60" s="69">
        <f t="shared" si="0"/>
        <v>27000</v>
      </c>
      <c r="M60" s="70">
        <f t="shared" si="5"/>
        <v>1814120.0000000002</v>
      </c>
      <c r="S60" s="12"/>
    </row>
    <row r="61" spans="1:19" ht="16.5">
      <c r="A61" s="65">
        <v>60</v>
      </c>
      <c r="B61" s="15">
        <v>512</v>
      </c>
      <c r="C61" s="15">
        <v>5</v>
      </c>
      <c r="D61" s="106" t="s">
        <v>12</v>
      </c>
      <c r="E61" s="110">
        <v>467</v>
      </c>
      <c r="F61" s="113">
        <v>0</v>
      </c>
      <c r="G61" s="111">
        <f t="shared" si="1"/>
        <v>467</v>
      </c>
      <c r="H61" s="112">
        <f t="shared" si="2"/>
        <v>513.70000000000005</v>
      </c>
      <c r="I61" s="65">
        <f>I60</f>
        <v>20200</v>
      </c>
      <c r="J61" s="67">
        <f t="shared" si="3"/>
        <v>9433400</v>
      </c>
      <c r="K61" s="68">
        <f t="shared" si="4"/>
        <v>9999404</v>
      </c>
      <c r="L61" s="69">
        <f t="shared" si="0"/>
        <v>21000</v>
      </c>
      <c r="M61" s="70">
        <f t="shared" si="5"/>
        <v>1438360.0000000002</v>
      </c>
      <c r="S61" s="12"/>
    </row>
    <row r="62" spans="1:19" ht="16.5">
      <c r="A62" s="65">
        <v>61</v>
      </c>
      <c r="B62" s="15">
        <v>601</v>
      </c>
      <c r="C62" s="15">
        <v>6</v>
      </c>
      <c r="D62" s="105" t="s">
        <v>12</v>
      </c>
      <c r="E62" s="106">
        <v>467</v>
      </c>
      <c r="F62" s="111">
        <v>0</v>
      </c>
      <c r="G62" s="111">
        <f t="shared" si="1"/>
        <v>467</v>
      </c>
      <c r="H62" s="112">
        <f t="shared" si="2"/>
        <v>513.70000000000005</v>
      </c>
      <c r="I62" s="65">
        <f>I54+50</f>
        <v>20250</v>
      </c>
      <c r="J62" s="67">
        <f t="shared" si="3"/>
        <v>9456750</v>
      </c>
      <c r="K62" s="68">
        <f t="shared" si="4"/>
        <v>10024155</v>
      </c>
      <c r="L62" s="69">
        <f t="shared" si="0"/>
        <v>21000</v>
      </c>
      <c r="M62" s="70">
        <f t="shared" si="5"/>
        <v>1438360.0000000002</v>
      </c>
      <c r="S62" s="12"/>
    </row>
    <row r="63" spans="1:19" ht="16.5">
      <c r="A63" s="65">
        <v>62</v>
      </c>
      <c r="B63" s="15">
        <v>602</v>
      </c>
      <c r="C63" s="15">
        <v>6</v>
      </c>
      <c r="D63" s="105" t="s">
        <v>45</v>
      </c>
      <c r="E63" s="110">
        <v>392</v>
      </c>
      <c r="F63" s="113">
        <v>15</v>
      </c>
      <c r="G63" s="111">
        <f t="shared" si="1"/>
        <v>407</v>
      </c>
      <c r="H63" s="112">
        <f t="shared" si="2"/>
        <v>431.20000000000005</v>
      </c>
      <c r="I63" s="65">
        <f>I62</f>
        <v>20250</v>
      </c>
      <c r="J63" s="67">
        <f t="shared" si="3"/>
        <v>8241750</v>
      </c>
      <c r="K63" s="68">
        <f t="shared" si="4"/>
        <v>8736255</v>
      </c>
      <c r="L63" s="69">
        <f t="shared" si="0"/>
        <v>18000</v>
      </c>
      <c r="M63" s="70">
        <f t="shared" si="5"/>
        <v>1207360.0000000002</v>
      </c>
      <c r="S63" s="12"/>
    </row>
    <row r="64" spans="1:19" ht="16.5">
      <c r="A64" s="65">
        <v>63</v>
      </c>
      <c r="B64" s="15">
        <v>603</v>
      </c>
      <c r="C64" s="15">
        <v>6</v>
      </c>
      <c r="D64" s="105" t="s">
        <v>45</v>
      </c>
      <c r="E64" s="110">
        <v>400</v>
      </c>
      <c r="F64" s="113">
        <v>40</v>
      </c>
      <c r="G64" s="111">
        <f t="shared" si="1"/>
        <v>440</v>
      </c>
      <c r="H64" s="112">
        <f t="shared" si="2"/>
        <v>440.00000000000006</v>
      </c>
      <c r="I64" s="65">
        <f>I63</f>
        <v>20250</v>
      </c>
      <c r="J64" s="67">
        <f t="shared" si="3"/>
        <v>8910000</v>
      </c>
      <c r="K64" s="68">
        <f t="shared" si="4"/>
        <v>9444600</v>
      </c>
      <c r="L64" s="69">
        <f t="shared" si="0"/>
        <v>19500</v>
      </c>
      <c r="M64" s="70">
        <f t="shared" si="5"/>
        <v>1232000.0000000002</v>
      </c>
      <c r="S64" s="12"/>
    </row>
    <row r="65" spans="1:19" ht="16.5">
      <c r="A65" s="65">
        <v>64</v>
      </c>
      <c r="B65" s="15">
        <v>604</v>
      </c>
      <c r="C65" s="15">
        <v>6</v>
      </c>
      <c r="D65" s="105" t="s">
        <v>45</v>
      </c>
      <c r="E65" s="110">
        <v>392</v>
      </c>
      <c r="F65" s="113">
        <v>15</v>
      </c>
      <c r="G65" s="111">
        <f t="shared" si="1"/>
        <v>407</v>
      </c>
      <c r="H65" s="112">
        <f t="shared" si="2"/>
        <v>431.20000000000005</v>
      </c>
      <c r="I65" s="65">
        <f>I64</f>
        <v>20250</v>
      </c>
      <c r="J65" s="67">
        <f t="shared" si="3"/>
        <v>8241750</v>
      </c>
      <c r="K65" s="68">
        <f t="shared" si="4"/>
        <v>8736255</v>
      </c>
      <c r="L65" s="69">
        <f t="shared" si="0"/>
        <v>18000</v>
      </c>
      <c r="M65" s="70">
        <f t="shared" si="5"/>
        <v>1207360.0000000002</v>
      </c>
      <c r="S65" s="12"/>
    </row>
    <row r="66" spans="1:19" ht="16.5">
      <c r="A66" s="65">
        <v>65</v>
      </c>
      <c r="B66" s="15">
        <v>605</v>
      </c>
      <c r="C66" s="15">
        <v>6</v>
      </c>
      <c r="D66" s="105" t="s">
        <v>45</v>
      </c>
      <c r="E66" s="110">
        <v>392</v>
      </c>
      <c r="F66" s="113">
        <v>15</v>
      </c>
      <c r="G66" s="111">
        <f t="shared" si="1"/>
        <v>407</v>
      </c>
      <c r="H66" s="112">
        <f t="shared" si="2"/>
        <v>431.20000000000005</v>
      </c>
      <c r="I66" s="65">
        <f>I65</f>
        <v>20250</v>
      </c>
      <c r="J66" s="67">
        <f t="shared" si="3"/>
        <v>8241750</v>
      </c>
      <c r="K66" s="68">
        <f t="shared" si="4"/>
        <v>8736255</v>
      </c>
      <c r="L66" s="69">
        <f t="shared" ref="L66:L129" si="6">MROUND((K66*0.025/12),500)</f>
        <v>18000</v>
      </c>
      <c r="M66" s="70">
        <f t="shared" si="5"/>
        <v>1207360.0000000002</v>
      </c>
      <c r="S66" s="12"/>
    </row>
    <row r="67" spans="1:19" ht="16.5">
      <c r="A67" s="65">
        <v>66</v>
      </c>
      <c r="B67" s="15">
        <v>606</v>
      </c>
      <c r="C67" s="15">
        <v>6</v>
      </c>
      <c r="D67" s="105" t="s">
        <v>12</v>
      </c>
      <c r="E67" s="110">
        <v>471</v>
      </c>
      <c r="F67" s="113">
        <v>0</v>
      </c>
      <c r="G67" s="111">
        <f t="shared" ref="G67:G129" si="7">E67+F67</f>
        <v>471</v>
      </c>
      <c r="H67" s="112">
        <f t="shared" ref="H67:H129" si="8">E67*1.1</f>
        <v>518.1</v>
      </c>
      <c r="I67" s="65">
        <f>I66</f>
        <v>20250</v>
      </c>
      <c r="J67" s="67">
        <f t="shared" si="3"/>
        <v>9537750</v>
      </c>
      <c r="K67" s="68">
        <f t="shared" ref="K67:K130" si="9">ROUND(J67*1.06,0)</f>
        <v>10110015</v>
      </c>
      <c r="L67" s="69">
        <f t="shared" si="6"/>
        <v>21000</v>
      </c>
      <c r="M67" s="70">
        <f t="shared" ref="M67:M130" si="10">H67*2800</f>
        <v>1450680</v>
      </c>
      <c r="S67" s="12"/>
    </row>
    <row r="68" spans="1:19" ht="16.5">
      <c r="A68" s="65">
        <v>67</v>
      </c>
      <c r="B68" s="15">
        <v>607</v>
      </c>
      <c r="C68" s="15">
        <v>6</v>
      </c>
      <c r="D68" s="106" t="s">
        <v>12</v>
      </c>
      <c r="E68" s="110">
        <v>471</v>
      </c>
      <c r="F68" s="113">
        <v>0</v>
      </c>
      <c r="G68" s="111">
        <f t="shared" si="7"/>
        <v>471</v>
      </c>
      <c r="H68" s="112">
        <f t="shared" si="8"/>
        <v>518.1</v>
      </c>
      <c r="I68" s="65">
        <f>I67</f>
        <v>20250</v>
      </c>
      <c r="J68" s="67">
        <f t="shared" ref="J68:J131" si="11">G68*I68</f>
        <v>9537750</v>
      </c>
      <c r="K68" s="68">
        <f t="shared" si="9"/>
        <v>10110015</v>
      </c>
      <c r="L68" s="69">
        <f t="shared" si="6"/>
        <v>21000</v>
      </c>
      <c r="M68" s="70">
        <f t="shared" si="10"/>
        <v>1450680</v>
      </c>
      <c r="S68" s="12"/>
    </row>
    <row r="69" spans="1:19" ht="16.5">
      <c r="A69" s="65">
        <v>68</v>
      </c>
      <c r="B69" s="15">
        <v>608</v>
      </c>
      <c r="C69" s="15">
        <v>6</v>
      </c>
      <c r="D69" s="106" t="s">
        <v>12</v>
      </c>
      <c r="E69" s="110">
        <v>599</v>
      </c>
      <c r="F69" s="113">
        <v>47</v>
      </c>
      <c r="G69" s="111">
        <f t="shared" si="7"/>
        <v>646</v>
      </c>
      <c r="H69" s="112">
        <f t="shared" si="8"/>
        <v>658.90000000000009</v>
      </c>
      <c r="I69" s="65">
        <f>I68</f>
        <v>20250</v>
      </c>
      <c r="J69" s="67">
        <f t="shared" si="11"/>
        <v>13081500</v>
      </c>
      <c r="K69" s="68">
        <f t="shared" si="9"/>
        <v>13866390</v>
      </c>
      <c r="L69" s="69">
        <f t="shared" si="6"/>
        <v>29000</v>
      </c>
      <c r="M69" s="70">
        <f t="shared" si="10"/>
        <v>1844920.0000000002</v>
      </c>
      <c r="S69" s="12"/>
    </row>
    <row r="70" spans="1:19" ht="16.5">
      <c r="A70" s="65">
        <v>69</v>
      </c>
      <c r="B70" s="15">
        <v>609</v>
      </c>
      <c r="C70" s="15">
        <v>6</v>
      </c>
      <c r="D70" s="106" t="s">
        <v>12</v>
      </c>
      <c r="E70" s="110">
        <v>459</v>
      </c>
      <c r="F70" s="113">
        <v>0</v>
      </c>
      <c r="G70" s="111">
        <f t="shared" si="7"/>
        <v>459</v>
      </c>
      <c r="H70" s="112">
        <f t="shared" si="8"/>
        <v>504.90000000000003</v>
      </c>
      <c r="I70" s="65">
        <f>I69</f>
        <v>20250</v>
      </c>
      <c r="J70" s="67">
        <f t="shared" si="11"/>
        <v>9294750</v>
      </c>
      <c r="K70" s="68">
        <f t="shared" si="9"/>
        <v>9852435</v>
      </c>
      <c r="L70" s="69">
        <f t="shared" si="6"/>
        <v>20500</v>
      </c>
      <c r="M70" s="70">
        <f t="shared" si="10"/>
        <v>1413720</v>
      </c>
      <c r="S70" s="12"/>
    </row>
    <row r="71" spans="1:19" ht="16.5">
      <c r="A71" s="65">
        <v>70</v>
      </c>
      <c r="B71" s="15">
        <v>610</v>
      </c>
      <c r="C71" s="15">
        <v>6</v>
      </c>
      <c r="D71" s="106" t="s">
        <v>12</v>
      </c>
      <c r="E71" s="110">
        <v>459</v>
      </c>
      <c r="F71" s="113">
        <v>0</v>
      </c>
      <c r="G71" s="111">
        <f t="shared" si="7"/>
        <v>459</v>
      </c>
      <c r="H71" s="112">
        <f t="shared" si="8"/>
        <v>504.90000000000003</v>
      </c>
      <c r="I71" s="65">
        <f>I70</f>
        <v>20250</v>
      </c>
      <c r="J71" s="67">
        <f t="shared" si="11"/>
        <v>9294750</v>
      </c>
      <c r="K71" s="68">
        <f t="shared" si="9"/>
        <v>9852435</v>
      </c>
      <c r="L71" s="69">
        <f t="shared" si="6"/>
        <v>20500</v>
      </c>
      <c r="M71" s="70">
        <f t="shared" si="10"/>
        <v>1413720</v>
      </c>
      <c r="S71" s="12"/>
    </row>
    <row r="72" spans="1:19" ht="16.5">
      <c r="A72" s="65">
        <v>71</v>
      </c>
      <c r="B72" s="15">
        <v>611</v>
      </c>
      <c r="C72" s="15">
        <v>6</v>
      </c>
      <c r="D72" s="106" t="s">
        <v>12</v>
      </c>
      <c r="E72" s="110">
        <v>589</v>
      </c>
      <c r="F72" s="113">
        <v>16</v>
      </c>
      <c r="G72" s="111">
        <f t="shared" si="7"/>
        <v>605</v>
      </c>
      <c r="H72" s="112">
        <f t="shared" si="8"/>
        <v>647.90000000000009</v>
      </c>
      <c r="I72" s="65">
        <f>I71</f>
        <v>20250</v>
      </c>
      <c r="J72" s="67">
        <f t="shared" si="11"/>
        <v>12251250</v>
      </c>
      <c r="K72" s="68">
        <f t="shared" si="9"/>
        <v>12986325</v>
      </c>
      <c r="L72" s="69">
        <f t="shared" si="6"/>
        <v>27000</v>
      </c>
      <c r="M72" s="70">
        <f t="shared" si="10"/>
        <v>1814120.0000000002</v>
      </c>
      <c r="S72" s="12"/>
    </row>
    <row r="73" spans="1:19" ht="16.5">
      <c r="A73" s="65">
        <v>72</v>
      </c>
      <c r="B73" s="15">
        <v>612</v>
      </c>
      <c r="C73" s="15">
        <v>6</v>
      </c>
      <c r="D73" s="106" t="s">
        <v>12</v>
      </c>
      <c r="E73" s="110">
        <v>467</v>
      </c>
      <c r="F73" s="113">
        <v>0</v>
      </c>
      <c r="G73" s="111">
        <f t="shared" si="7"/>
        <v>467</v>
      </c>
      <c r="H73" s="112">
        <f t="shared" si="8"/>
        <v>513.70000000000005</v>
      </c>
      <c r="I73" s="65">
        <f>I72</f>
        <v>20250</v>
      </c>
      <c r="J73" s="67">
        <f t="shared" si="11"/>
        <v>9456750</v>
      </c>
      <c r="K73" s="68">
        <f t="shared" si="9"/>
        <v>10024155</v>
      </c>
      <c r="L73" s="69">
        <f t="shared" si="6"/>
        <v>21000</v>
      </c>
      <c r="M73" s="70">
        <f t="shared" si="10"/>
        <v>1438360.0000000002</v>
      </c>
      <c r="S73" s="12"/>
    </row>
    <row r="74" spans="1:19" ht="16.5">
      <c r="A74" s="65">
        <v>73</v>
      </c>
      <c r="B74" s="15">
        <v>701</v>
      </c>
      <c r="C74" s="15">
        <v>7</v>
      </c>
      <c r="D74" s="105" t="s">
        <v>12</v>
      </c>
      <c r="E74" s="106">
        <v>467</v>
      </c>
      <c r="F74" s="111">
        <v>0</v>
      </c>
      <c r="G74" s="111">
        <f t="shared" si="7"/>
        <v>467</v>
      </c>
      <c r="H74" s="112">
        <f t="shared" si="8"/>
        <v>513.70000000000005</v>
      </c>
      <c r="I74" s="65">
        <f>I66+50</f>
        <v>20300</v>
      </c>
      <c r="J74" s="67">
        <f t="shared" si="11"/>
        <v>9480100</v>
      </c>
      <c r="K74" s="68">
        <f t="shared" si="9"/>
        <v>10048906</v>
      </c>
      <c r="L74" s="69">
        <f t="shared" si="6"/>
        <v>21000</v>
      </c>
      <c r="M74" s="70">
        <f t="shared" si="10"/>
        <v>1438360.0000000002</v>
      </c>
      <c r="S74" s="12"/>
    </row>
    <row r="75" spans="1:19" ht="16.5">
      <c r="A75" s="65">
        <v>74</v>
      </c>
      <c r="B75" s="15">
        <v>702</v>
      </c>
      <c r="C75" s="15">
        <v>7</v>
      </c>
      <c r="D75" s="105" t="s">
        <v>45</v>
      </c>
      <c r="E75" s="110">
        <v>392</v>
      </c>
      <c r="F75" s="113">
        <v>15</v>
      </c>
      <c r="G75" s="111">
        <f t="shared" si="7"/>
        <v>407</v>
      </c>
      <c r="H75" s="112">
        <f t="shared" si="8"/>
        <v>431.20000000000005</v>
      </c>
      <c r="I75" s="65">
        <f>I74</f>
        <v>20300</v>
      </c>
      <c r="J75" s="67">
        <f t="shared" si="11"/>
        <v>8262100</v>
      </c>
      <c r="K75" s="68">
        <f t="shared" si="9"/>
        <v>8757826</v>
      </c>
      <c r="L75" s="69">
        <f t="shared" si="6"/>
        <v>18000</v>
      </c>
      <c r="M75" s="70">
        <f t="shared" si="10"/>
        <v>1207360.0000000002</v>
      </c>
      <c r="S75" s="12"/>
    </row>
    <row r="76" spans="1:19" ht="16.5">
      <c r="A76" s="65">
        <v>75</v>
      </c>
      <c r="B76" s="15">
        <v>703</v>
      </c>
      <c r="C76" s="15">
        <v>7</v>
      </c>
      <c r="D76" s="105" t="s">
        <v>45</v>
      </c>
      <c r="E76" s="110">
        <v>400</v>
      </c>
      <c r="F76" s="113">
        <v>40</v>
      </c>
      <c r="G76" s="111">
        <f t="shared" si="7"/>
        <v>440</v>
      </c>
      <c r="H76" s="112">
        <f t="shared" si="8"/>
        <v>440.00000000000006</v>
      </c>
      <c r="I76" s="65">
        <f>I75</f>
        <v>20300</v>
      </c>
      <c r="J76" s="67">
        <f t="shared" si="11"/>
        <v>8932000</v>
      </c>
      <c r="K76" s="68">
        <f t="shared" si="9"/>
        <v>9467920</v>
      </c>
      <c r="L76" s="69">
        <f t="shared" si="6"/>
        <v>19500</v>
      </c>
      <c r="M76" s="70">
        <f t="shared" si="10"/>
        <v>1232000.0000000002</v>
      </c>
      <c r="S76" s="12"/>
    </row>
    <row r="77" spans="1:19" ht="16.5">
      <c r="A77" s="65">
        <v>76</v>
      </c>
      <c r="B77" s="15">
        <v>704</v>
      </c>
      <c r="C77" s="15">
        <v>7</v>
      </c>
      <c r="D77" s="105" t="s">
        <v>45</v>
      </c>
      <c r="E77" s="110">
        <v>392</v>
      </c>
      <c r="F77" s="113">
        <v>15</v>
      </c>
      <c r="G77" s="111">
        <f t="shared" si="7"/>
        <v>407</v>
      </c>
      <c r="H77" s="112">
        <f t="shared" si="8"/>
        <v>431.20000000000005</v>
      </c>
      <c r="I77" s="65">
        <f>I76</f>
        <v>20300</v>
      </c>
      <c r="J77" s="67">
        <f t="shared" si="11"/>
        <v>8262100</v>
      </c>
      <c r="K77" s="68">
        <f t="shared" si="9"/>
        <v>8757826</v>
      </c>
      <c r="L77" s="69">
        <f t="shared" si="6"/>
        <v>18000</v>
      </c>
      <c r="M77" s="70">
        <f t="shared" si="10"/>
        <v>1207360.0000000002</v>
      </c>
      <c r="S77" s="12"/>
    </row>
    <row r="78" spans="1:19" ht="16.5">
      <c r="A78" s="65">
        <v>77</v>
      </c>
      <c r="B78" s="15">
        <v>705</v>
      </c>
      <c r="C78" s="15">
        <v>7</v>
      </c>
      <c r="D78" s="105" t="s">
        <v>45</v>
      </c>
      <c r="E78" s="110">
        <v>392</v>
      </c>
      <c r="F78" s="113">
        <v>15</v>
      </c>
      <c r="G78" s="111">
        <f t="shared" si="7"/>
        <v>407</v>
      </c>
      <c r="H78" s="112">
        <f t="shared" si="8"/>
        <v>431.20000000000005</v>
      </c>
      <c r="I78" s="65">
        <f>I77</f>
        <v>20300</v>
      </c>
      <c r="J78" s="67">
        <f t="shared" si="11"/>
        <v>8262100</v>
      </c>
      <c r="K78" s="68">
        <f t="shared" si="9"/>
        <v>8757826</v>
      </c>
      <c r="L78" s="69">
        <f t="shared" si="6"/>
        <v>18000</v>
      </c>
      <c r="M78" s="70">
        <f t="shared" si="10"/>
        <v>1207360.0000000002</v>
      </c>
      <c r="S78" s="12"/>
    </row>
    <row r="79" spans="1:19" ht="16.5">
      <c r="A79" s="65">
        <v>78</v>
      </c>
      <c r="B79" s="15">
        <v>706</v>
      </c>
      <c r="C79" s="15">
        <v>7</v>
      </c>
      <c r="D79" s="105" t="s">
        <v>12</v>
      </c>
      <c r="E79" s="110">
        <v>471</v>
      </c>
      <c r="F79" s="113">
        <v>0</v>
      </c>
      <c r="G79" s="111">
        <f t="shared" si="7"/>
        <v>471</v>
      </c>
      <c r="H79" s="112">
        <f t="shared" si="8"/>
        <v>518.1</v>
      </c>
      <c r="I79" s="65">
        <f>I78</f>
        <v>20300</v>
      </c>
      <c r="J79" s="67">
        <f t="shared" si="11"/>
        <v>9561300</v>
      </c>
      <c r="K79" s="68">
        <f t="shared" si="9"/>
        <v>10134978</v>
      </c>
      <c r="L79" s="69">
        <f t="shared" si="6"/>
        <v>21000</v>
      </c>
      <c r="M79" s="70">
        <f t="shared" si="10"/>
        <v>1450680</v>
      </c>
      <c r="S79" s="12"/>
    </row>
    <row r="80" spans="1:19" ht="16.5">
      <c r="A80" s="65">
        <v>79</v>
      </c>
      <c r="B80" s="15">
        <v>707</v>
      </c>
      <c r="C80" s="15">
        <v>7</v>
      </c>
      <c r="D80" s="106" t="s">
        <v>12</v>
      </c>
      <c r="E80" s="110">
        <v>471</v>
      </c>
      <c r="F80" s="113">
        <v>0</v>
      </c>
      <c r="G80" s="111">
        <f t="shared" si="7"/>
        <v>471</v>
      </c>
      <c r="H80" s="112">
        <f t="shared" si="8"/>
        <v>518.1</v>
      </c>
      <c r="I80" s="65">
        <f>I79</f>
        <v>20300</v>
      </c>
      <c r="J80" s="67">
        <f t="shared" si="11"/>
        <v>9561300</v>
      </c>
      <c r="K80" s="68">
        <f t="shared" si="9"/>
        <v>10134978</v>
      </c>
      <c r="L80" s="69">
        <f t="shared" si="6"/>
        <v>21000</v>
      </c>
      <c r="M80" s="70">
        <f t="shared" si="10"/>
        <v>1450680</v>
      </c>
      <c r="S80" s="12"/>
    </row>
    <row r="81" spans="1:19" ht="16.5">
      <c r="A81" s="65">
        <v>80</v>
      </c>
      <c r="B81" s="15">
        <v>708</v>
      </c>
      <c r="C81" s="15">
        <v>7</v>
      </c>
      <c r="D81" s="106" t="s">
        <v>12</v>
      </c>
      <c r="E81" s="110">
        <v>599</v>
      </c>
      <c r="F81" s="113">
        <v>47</v>
      </c>
      <c r="G81" s="111">
        <f t="shared" si="7"/>
        <v>646</v>
      </c>
      <c r="H81" s="112">
        <f t="shared" si="8"/>
        <v>658.90000000000009</v>
      </c>
      <c r="I81" s="65">
        <f>I80</f>
        <v>20300</v>
      </c>
      <c r="J81" s="67">
        <f t="shared" si="11"/>
        <v>13113800</v>
      </c>
      <c r="K81" s="68">
        <f t="shared" si="9"/>
        <v>13900628</v>
      </c>
      <c r="L81" s="69">
        <f t="shared" si="6"/>
        <v>29000</v>
      </c>
      <c r="M81" s="70">
        <f t="shared" si="10"/>
        <v>1844920.0000000002</v>
      </c>
      <c r="S81" s="12"/>
    </row>
    <row r="82" spans="1:19" ht="16.5">
      <c r="A82" s="65">
        <v>81</v>
      </c>
      <c r="B82" s="15">
        <v>709</v>
      </c>
      <c r="C82" s="15">
        <v>7</v>
      </c>
      <c r="D82" s="106" t="s">
        <v>12</v>
      </c>
      <c r="E82" s="110">
        <v>459</v>
      </c>
      <c r="F82" s="113">
        <v>0</v>
      </c>
      <c r="G82" s="111">
        <f t="shared" si="7"/>
        <v>459</v>
      </c>
      <c r="H82" s="112">
        <f t="shared" si="8"/>
        <v>504.90000000000003</v>
      </c>
      <c r="I82" s="65">
        <f>I81</f>
        <v>20300</v>
      </c>
      <c r="J82" s="67">
        <f t="shared" si="11"/>
        <v>9317700</v>
      </c>
      <c r="K82" s="68">
        <f t="shared" si="9"/>
        <v>9876762</v>
      </c>
      <c r="L82" s="69">
        <f t="shared" si="6"/>
        <v>20500</v>
      </c>
      <c r="M82" s="70">
        <f t="shared" si="10"/>
        <v>1413720</v>
      </c>
      <c r="S82" s="12"/>
    </row>
    <row r="83" spans="1:19" ht="16.5">
      <c r="A83" s="65">
        <v>82</v>
      </c>
      <c r="B83" s="15">
        <v>710</v>
      </c>
      <c r="C83" s="15">
        <v>7</v>
      </c>
      <c r="D83" s="106" t="s">
        <v>12</v>
      </c>
      <c r="E83" s="110">
        <v>459</v>
      </c>
      <c r="F83" s="113">
        <v>0</v>
      </c>
      <c r="G83" s="111">
        <f t="shared" si="7"/>
        <v>459</v>
      </c>
      <c r="H83" s="112">
        <f t="shared" si="8"/>
        <v>504.90000000000003</v>
      </c>
      <c r="I83" s="65">
        <f>I82</f>
        <v>20300</v>
      </c>
      <c r="J83" s="67">
        <f t="shared" si="11"/>
        <v>9317700</v>
      </c>
      <c r="K83" s="68">
        <f t="shared" si="9"/>
        <v>9876762</v>
      </c>
      <c r="L83" s="69">
        <f t="shared" si="6"/>
        <v>20500</v>
      </c>
      <c r="M83" s="70">
        <f t="shared" si="10"/>
        <v>1413720</v>
      </c>
      <c r="S83" s="12"/>
    </row>
    <row r="84" spans="1:19" ht="16.5">
      <c r="A84" s="65">
        <v>83</v>
      </c>
      <c r="B84" s="15">
        <v>711</v>
      </c>
      <c r="C84" s="15">
        <v>7</v>
      </c>
      <c r="D84" s="106" t="s">
        <v>12</v>
      </c>
      <c r="E84" s="110">
        <v>589</v>
      </c>
      <c r="F84" s="113">
        <v>16</v>
      </c>
      <c r="G84" s="111">
        <f t="shared" si="7"/>
        <v>605</v>
      </c>
      <c r="H84" s="112">
        <f t="shared" si="8"/>
        <v>647.90000000000009</v>
      </c>
      <c r="I84" s="65">
        <f>I83</f>
        <v>20300</v>
      </c>
      <c r="J84" s="67">
        <f t="shared" si="11"/>
        <v>12281500</v>
      </c>
      <c r="K84" s="68">
        <f t="shared" si="9"/>
        <v>13018390</v>
      </c>
      <c r="L84" s="69">
        <f t="shared" si="6"/>
        <v>27000</v>
      </c>
      <c r="M84" s="70">
        <f t="shared" si="10"/>
        <v>1814120.0000000002</v>
      </c>
      <c r="S84" s="12"/>
    </row>
    <row r="85" spans="1:19" ht="16.5">
      <c r="A85" s="65">
        <v>84</v>
      </c>
      <c r="B85" s="15">
        <v>712</v>
      </c>
      <c r="C85" s="15">
        <v>7</v>
      </c>
      <c r="D85" s="106" t="s">
        <v>12</v>
      </c>
      <c r="E85" s="110">
        <v>467</v>
      </c>
      <c r="F85" s="113">
        <v>0</v>
      </c>
      <c r="G85" s="111">
        <f t="shared" si="7"/>
        <v>467</v>
      </c>
      <c r="H85" s="112">
        <f t="shared" si="8"/>
        <v>513.70000000000005</v>
      </c>
      <c r="I85" s="65">
        <f>I84</f>
        <v>20300</v>
      </c>
      <c r="J85" s="67">
        <f t="shared" si="11"/>
        <v>9480100</v>
      </c>
      <c r="K85" s="68">
        <f t="shared" si="9"/>
        <v>10048906</v>
      </c>
      <c r="L85" s="69">
        <f t="shared" si="6"/>
        <v>21000</v>
      </c>
      <c r="M85" s="70">
        <f t="shared" si="10"/>
        <v>1438360.0000000002</v>
      </c>
      <c r="S85" s="12"/>
    </row>
    <row r="86" spans="1:19" ht="16.5">
      <c r="A86" s="65">
        <v>85</v>
      </c>
      <c r="B86" s="15">
        <v>801</v>
      </c>
      <c r="C86" s="15">
        <v>8</v>
      </c>
      <c r="D86" s="105" t="s">
        <v>12</v>
      </c>
      <c r="E86" s="106">
        <v>467</v>
      </c>
      <c r="F86" s="111">
        <v>0</v>
      </c>
      <c r="G86" s="111">
        <f t="shared" si="7"/>
        <v>467</v>
      </c>
      <c r="H86" s="112">
        <f t="shared" si="8"/>
        <v>513.70000000000005</v>
      </c>
      <c r="I86" s="65">
        <f>I78+50</f>
        <v>20350</v>
      </c>
      <c r="J86" s="67">
        <f t="shared" si="11"/>
        <v>9503450</v>
      </c>
      <c r="K86" s="68">
        <f t="shared" si="9"/>
        <v>10073657</v>
      </c>
      <c r="L86" s="69">
        <f t="shared" si="6"/>
        <v>21000</v>
      </c>
      <c r="M86" s="70">
        <f t="shared" si="10"/>
        <v>1438360.0000000002</v>
      </c>
      <c r="S86" s="12"/>
    </row>
    <row r="87" spans="1:19" ht="16.5">
      <c r="A87" s="65">
        <v>86</v>
      </c>
      <c r="B87" s="15">
        <v>802</v>
      </c>
      <c r="C87" s="15">
        <v>8</v>
      </c>
      <c r="D87" s="105" t="s">
        <v>45</v>
      </c>
      <c r="E87" s="110">
        <v>392</v>
      </c>
      <c r="F87" s="113">
        <v>15</v>
      </c>
      <c r="G87" s="111">
        <f t="shared" si="7"/>
        <v>407</v>
      </c>
      <c r="H87" s="112">
        <f t="shared" si="8"/>
        <v>431.20000000000005</v>
      </c>
      <c r="I87" s="65">
        <f>I86</f>
        <v>20350</v>
      </c>
      <c r="J87" s="67">
        <f t="shared" si="11"/>
        <v>8282450</v>
      </c>
      <c r="K87" s="68">
        <f t="shared" si="9"/>
        <v>8779397</v>
      </c>
      <c r="L87" s="69">
        <f t="shared" si="6"/>
        <v>18500</v>
      </c>
      <c r="M87" s="70">
        <f t="shared" si="10"/>
        <v>1207360.0000000002</v>
      </c>
      <c r="S87" s="12"/>
    </row>
    <row r="88" spans="1:19" ht="16.5">
      <c r="A88" s="65">
        <v>87</v>
      </c>
      <c r="B88" s="15">
        <v>803</v>
      </c>
      <c r="C88" s="15">
        <v>8</v>
      </c>
      <c r="D88" s="105" t="s">
        <v>45</v>
      </c>
      <c r="E88" s="110">
        <v>400</v>
      </c>
      <c r="F88" s="113">
        <v>40</v>
      </c>
      <c r="G88" s="111">
        <f t="shared" si="7"/>
        <v>440</v>
      </c>
      <c r="H88" s="112">
        <f t="shared" si="8"/>
        <v>440.00000000000006</v>
      </c>
      <c r="I88" s="65">
        <f>I87</f>
        <v>20350</v>
      </c>
      <c r="J88" s="67">
        <f t="shared" si="11"/>
        <v>8954000</v>
      </c>
      <c r="K88" s="68">
        <f t="shared" si="9"/>
        <v>9491240</v>
      </c>
      <c r="L88" s="69">
        <f t="shared" si="6"/>
        <v>20000</v>
      </c>
      <c r="M88" s="70">
        <f t="shared" si="10"/>
        <v>1232000.0000000002</v>
      </c>
      <c r="S88" s="12"/>
    </row>
    <row r="89" spans="1:19" ht="16.5">
      <c r="A89" s="65">
        <v>88</v>
      </c>
      <c r="B89" s="15">
        <v>804</v>
      </c>
      <c r="C89" s="15">
        <v>8</v>
      </c>
      <c r="D89" s="105" t="s">
        <v>45</v>
      </c>
      <c r="E89" s="110">
        <v>392</v>
      </c>
      <c r="F89" s="113">
        <v>15</v>
      </c>
      <c r="G89" s="111">
        <f t="shared" si="7"/>
        <v>407</v>
      </c>
      <c r="H89" s="112">
        <f t="shared" si="8"/>
        <v>431.20000000000005</v>
      </c>
      <c r="I89" s="65">
        <f>I88</f>
        <v>20350</v>
      </c>
      <c r="J89" s="67">
        <f t="shared" si="11"/>
        <v>8282450</v>
      </c>
      <c r="K89" s="68">
        <f t="shared" si="9"/>
        <v>8779397</v>
      </c>
      <c r="L89" s="69">
        <f t="shared" si="6"/>
        <v>18500</v>
      </c>
      <c r="M89" s="70">
        <f t="shared" si="10"/>
        <v>1207360.0000000002</v>
      </c>
      <c r="S89" s="12"/>
    </row>
    <row r="90" spans="1:19" ht="16.5">
      <c r="A90" s="65">
        <v>89</v>
      </c>
      <c r="B90" s="15">
        <v>805</v>
      </c>
      <c r="C90" s="15">
        <v>8</v>
      </c>
      <c r="D90" s="105" t="s">
        <v>45</v>
      </c>
      <c r="E90" s="110">
        <v>392</v>
      </c>
      <c r="F90" s="113">
        <v>15</v>
      </c>
      <c r="G90" s="111">
        <f t="shared" si="7"/>
        <v>407</v>
      </c>
      <c r="H90" s="112">
        <f t="shared" si="8"/>
        <v>431.20000000000005</v>
      </c>
      <c r="I90" s="65">
        <f>I89</f>
        <v>20350</v>
      </c>
      <c r="J90" s="67">
        <f t="shared" si="11"/>
        <v>8282450</v>
      </c>
      <c r="K90" s="68">
        <f t="shared" si="9"/>
        <v>8779397</v>
      </c>
      <c r="L90" s="69">
        <f t="shared" si="6"/>
        <v>18500</v>
      </c>
      <c r="M90" s="70">
        <f t="shared" si="10"/>
        <v>1207360.0000000002</v>
      </c>
      <c r="S90" s="12"/>
    </row>
    <row r="91" spans="1:19" ht="16.5">
      <c r="A91" s="65">
        <v>90</v>
      </c>
      <c r="B91" s="15">
        <v>806</v>
      </c>
      <c r="C91" s="15">
        <v>8</v>
      </c>
      <c r="D91" s="105" t="s">
        <v>12</v>
      </c>
      <c r="E91" s="110">
        <v>471</v>
      </c>
      <c r="F91" s="113">
        <v>0</v>
      </c>
      <c r="G91" s="111">
        <f t="shared" si="7"/>
        <v>471</v>
      </c>
      <c r="H91" s="112">
        <f t="shared" si="8"/>
        <v>518.1</v>
      </c>
      <c r="I91" s="65">
        <f>I90</f>
        <v>20350</v>
      </c>
      <c r="J91" s="67">
        <f t="shared" si="11"/>
        <v>9584850</v>
      </c>
      <c r="K91" s="68">
        <f t="shared" si="9"/>
        <v>10159941</v>
      </c>
      <c r="L91" s="69">
        <f t="shared" si="6"/>
        <v>21000</v>
      </c>
      <c r="M91" s="70">
        <f t="shared" si="10"/>
        <v>1450680</v>
      </c>
      <c r="S91" s="12"/>
    </row>
    <row r="92" spans="1:19" ht="16.5">
      <c r="A92" s="65">
        <v>91</v>
      </c>
      <c r="B92" s="15">
        <v>807</v>
      </c>
      <c r="C92" s="15">
        <v>8</v>
      </c>
      <c r="D92" s="106" t="s">
        <v>12</v>
      </c>
      <c r="E92" s="110">
        <v>471</v>
      </c>
      <c r="F92" s="113">
        <v>0</v>
      </c>
      <c r="G92" s="111">
        <f t="shared" si="7"/>
        <v>471</v>
      </c>
      <c r="H92" s="112">
        <f t="shared" si="8"/>
        <v>518.1</v>
      </c>
      <c r="I92" s="65">
        <f>I91</f>
        <v>20350</v>
      </c>
      <c r="J92" s="67">
        <f t="shared" si="11"/>
        <v>9584850</v>
      </c>
      <c r="K92" s="68">
        <f t="shared" si="9"/>
        <v>10159941</v>
      </c>
      <c r="L92" s="69">
        <f t="shared" si="6"/>
        <v>21000</v>
      </c>
      <c r="M92" s="70">
        <f t="shared" si="10"/>
        <v>1450680</v>
      </c>
      <c r="S92" s="12"/>
    </row>
    <row r="93" spans="1:19" ht="16.5">
      <c r="A93" s="65">
        <v>92</v>
      </c>
      <c r="B93" s="15">
        <v>808</v>
      </c>
      <c r="C93" s="15">
        <v>8</v>
      </c>
      <c r="D93" s="106" t="s">
        <v>12</v>
      </c>
      <c r="E93" s="110">
        <v>599</v>
      </c>
      <c r="F93" s="113">
        <v>47</v>
      </c>
      <c r="G93" s="111">
        <f t="shared" si="7"/>
        <v>646</v>
      </c>
      <c r="H93" s="112">
        <f t="shared" si="8"/>
        <v>658.90000000000009</v>
      </c>
      <c r="I93" s="65">
        <f>I92</f>
        <v>20350</v>
      </c>
      <c r="J93" s="67">
        <f t="shared" si="11"/>
        <v>13146100</v>
      </c>
      <c r="K93" s="68">
        <f t="shared" si="9"/>
        <v>13934866</v>
      </c>
      <c r="L93" s="69">
        <f t="shared" si="6"/>
        <v>29000</v>
      </c>
      <c r="M93" s="70">
        <f t="shared" si="10"/>
        <v>1844920.0000000002</v>
      </c>
      <c r="S93" s="12"/>
    </row>
    <row r="94" spans="1:19" ht="16.5">
      <c r="A94" s="65">
        <v>93</v>
      </c>
      <c r="B94" s="15">
        <v>809</v>
      </c>
      <c r="C94" s="15">
        <v>8</v>
      </c>
      <c r="D94" s="106" t="s">
        <v>12</v>
      </c>
      <c r="E94" s="110">
        <v>459</v>
      </c>
      <c r="F94" s="113">
        <v>0</v>
      </c>
      <c r="G94" s="111">
        <f t="shared" si="7"/>
        <v>459</v>
      </c>
      <c r="H94" s="112">
        <f t="shared" si="8"/>
        <v>504.90000000000003</v>
      </c>
      <c r="I94" s="65">
        <f>I93</f>
        <v>20350</v>
      </c>
      <c r="J94" s="67">
        <f t="shared" si="11"/>
        <v>9340650</v>
      </c>
      <c r="K94" s="68">
        <f t="shared" si="9"/>
        <v>9901089</v>
      </c>
      <c r="L94" s="69">
        <f t="shared" si="6"/>
        <v>20500</v>
      </c>
      <c r="M94" s="70">
        <f t="shared" si="10"/>
        <v>1413720</v>
      </c>
      <c r="S94" s="12"/>
    </row>
    <row r="95" spans="1:19" ht="16.5">
      <c r="A95" s="65">
        <v>94</v>
      </c>
      <c r="B95" s="15">
        <v>811</v>
      </c>
      <c r="C95" s="15">
        <v>8</v>
      </c>
      <c r="D95" s="106" t="s">
        <v>12</v>
      </c>
      <c r="E95" s="110">
        <v>589</v>
      </c>
      <c r="F95" s="113">
        <v>16</v>
      </c>
      <c r="G95" s="111">
        <f t="shared" si="7"/>
        <v>605</v>
      </c>
      <c r="H95" s="112">
        <f t="shared" si="8"/>
        <v>647.90000000000009</v>
      </c>
      <c r="I95" s="65">
        <f>I94</f>
        <v>20350</v>
      </c>
      <c r="J95" s="67">
        <f t="shared" si="11"/>
        <v>12311750</v>
      </c>
      <c r="K95" s="68">
        <f t="shared" si="9"/>
        <v>13050455</v>
      </c>
      <c r="L95" s="69">
        <f t="shared" si="6"/>
        <v>27000</v>
      </c>
      <c r="M95" s="70">
        <f t="shared" si="10"/>
        <v>1814120.0000000002</v>
      </c>
      <c r="S95" s="12"/>
    </row>
    <row r="96" spans="1:19" ht="16.5">
      <c r="A96" s="65">
        <v>95</v>
      </c>
      <c r="B96" s="15">
        <v>812</v>
      </c>
      <c r="C96" s="15">
        <v>8</v>
      </c>
      <c r="D96" s="106" t="s">
        <v>12</v>
      </c>
      <c r="E96" s="110">
        <v>467</v>
      </c>
      <c r="F96" s="113">
        <v>0</v>
      </c>
      <c r="G96" s="111">
        <f t="shared" si="7"/>
        <v>467</v>
      </c>
      <c r="H96" s="112">
        <f t="shared" si="8"/>
        <v>513.70000000000005</v>
      </c>
      <c r="I96" s="65">
        <f>I95</f>
        <v>20350</v>
      </c>
      <c r="J96" s="67">
        <f t="shared" si="11"/>
        <v>9503450</v>
      </c>
      <c r="K96" s="68">
        <f t="shared" si="9"/>
        <v>10073657</v>
      </c>
      <c r="L96" s="69">
        <f t="shared" si="6"/>
        <v>21000</v>
      </c>
      <c r="M96" s="70">
        <f t="shared" si="10"/>
        <v>1438360.0000000002</v>
      </c>
      <c r="S96" s="12"/>
    </row>
    <row r="97" spans="1:19" ht="16.5">
      <c r="A97" s="65">
        <v>96</v>
      </c>
      <c r="B97" s="15">
        <v>901</v>
      </c>
      <c r="C97" s="15">
        <v>9</v>
      </c>
      <c r="D97" s="105" t="s">
        <v>12</v>
      </c>
      <c r="E97" s="106">
        <v>467</v>
      </c>
      <c r="F97" s="111">
        <v>0</v>
      </c>
      <c r="G97" s="111">
        <f t="shared" si="7"/>
        <v>467</v>
      </c>
      <c r="H97" s="112">
        <f t="shared" si="8"/>
        <v>513.70000000000005</v>
      </c>
      <c r="I97" s="65">
        <f>I89+50</f>
        <v>20400</v>
      </c>
      <c r="J97" s="67">
        <f t="shared" si="11"/>
        <v>9526800</v>
      </c>
      <c r="K97" s="68">
        <f t="shared" si="9"/>
        <v>10098408</v>
      </c>
      <c r="L97" s="69">
        <f t="shared" si="6"/>
        <v>21000</v>
      </c>
      <c r="M97" s="70">
        <f t="shared" si="10"/>
        <v>1438360.0000000002</v>
      </c>
      <c r="S97" s="12"/>
    </row>
    <row r="98" spans="1:19" ht="16.5">
      <c r="A98" s="65">
        <v>97</v>
      </c>
      <c r="B98" s="15">
        <v>902</v>
      </c>
      <c r="C98" s="15">
        <v>9</v>
      </c>
      <c r="D98" s="105" t="s">
        <v>45</v>
      </c>
      <c r="E98" s="110">
        <v>392</v>
      </c>
      <c r="F98" s="113">
        <v>15</v>
      </c>
      <c r="G98" s="111">
        <f t="shared" si="7"/>
        <v>407</v>
      </c>
      <c r="H98" s="112">
        <f t="shared" si="8"/>
        <v>431.20000000000005</v>
      </c>
      <c r="I98" s="65">
        <f>I97</f>
        <v>20400</v>
      </c>
      <c r="J98" s="67">
        <f t="shared" si="11"/>
        <v>8302800</v>
      </c>
      <c r="K98" s="68">
        <f t="shared" si="9"/>
        <v>8800968</v>
      </c>
      <c r="L98" s="69">
        <f t="shared" si="6"/>
        <v>18500</v>
      </c>
      <c r="M98" s="70">
        <f t="shared" si="10"/>
        <v>1207360.0000000002</v>
      </c>
      <c r="S98" s="12"/>
    </row>
    <row r="99" spans="1:19" ht="16.5">
      <c r="A99" s="65">
        <v>98</v>
      </c>
      <c r="B99" s="15">
        <v>903</v>
      </c>
      <c r="C99" s="15">
        <v>9</v>
      </c>
      <c r="D99" s="105" t="s">
        <v>45</v>
      </c>
      <c r="E99" s="110">
        <v>400</v>
      </c>
      <c r="F99" s="113">
        <v>40</v>
      </c>
      <c r="G99" s="111">
        <f t="shared" si="7"/>
        <v>440</v>
      </c>
      <c r="H99" s="112">
        <f t="shared" si="8"/>
        <v>440.00000000000006</v>
      </c>
      <c r="I99" s="65">
        <f>I98</f>
        <v>20400</v>
      </c>
      <c r="J99" s="67">
        <f t="shared" si="11"/>
        <v>8976000</v>
      </c>
      <c r="K99" s="68">
        <f t="shared" si="9"/>
        <v>9514560</v>
      </c>
      <c r="L99" s="69">
        <f t="shared" si="6"/>
        <v>20000</v>
      </c>
      <c r="M99" s="70">
        <f t="shared" si="10"/>
        <v>1232000.0000000002</v>
      </c>
      <c r="S99" s="12"/>
    </row>
    <row r="100" spans="1:19" ht="16.5">
      <c r="A100" s="65">
        <v>99</v>
      </c>
      <c r="B100" s="15">
        <v>904</v>
      </c>
      <c r="C100" s="15">
        <v>9</v>
      </c>
      <c r="D100" s="105" t="s">
        <v>45</v>
      </c>
      <c r="E100" s="110">
        <v>392</v>
      </c>
      <c r="F100" s="113">
        <v>15</v>
      </c>
      <c r="G100" s="111">
        <f t="shared" si="7"/>
        <v>407</v>
      </c>
      <c r="H100" s="112">
        <f t="shared" si="8"/>
        <v>431.20000000000005</v>
      </c>
      <c r="I100" s="65">
        <f>I99</f>
        <v>20400</v>
      </c>
      <c r="J100" s="67">
        <f t="shared" si="11"/>
        <v>8302800</v>
      </c>
      <c r="K100" s="68">
        <f t="shared" si="9"/>
        <v>8800968</v>
      </c>
      <c r="L100" s="69">
        <f t="shared" si="6"/>
        <v>18500</v>
      </c>
      <c r="M100" s="70">
        <f t="shared" si="10"/>
        <v>1207360.0000000002</v>
      </c>
      <c r="S100" s="12"/>
    </row>
    <row r="101" spans="1:19" ht="16.5">
      <c r="A101" s="65">
        <v>100</v>
      </c>
      <c r="B101" s="15">
        <v>905</v>
      </c>
      <c r="C101" s="15">
        <v>9</v>
      </c>
      <c r="D101" s="105" t="s">
        <v>45</v>
      </c>
      <c r="E101" s="110">
        <v>392</v>
      </c>
      <c r="F101" s="113">
        <v>15</v>
      </c>
      <c r="G101" s="111">
        <f t="shared" si="7"/>
        <v>407</v>
      </c>
      <c r="H101" s="112">
        <f t="shared" si="8"/>
        <v>431.20000000000005</v>
      </c>
      <c r="I101" s="65">
        <f>I100</f>
        <v>20400</v>
      </c>
      <c r="J101" s="67">
        <f t="shared" si="11"/>
        <v>8302800</v>
      </c>
      <c r="K101" s="68">
        <f t="shared" si="9"/>
        <v>8800968</v>
      </c>
      <c r="L101" s="69">
        <f t="shared" si="6"/>
        <v>18500</v>
      </c>
      <c r="M101" s="70">
        <f t="shared" si="10"/>
        <v>1207360.0000000002</v>
      </c>
      <c r="S101" s="12"/>
    </row>
    <row r="102" spans="1:19" ht="16.5">
      <c r="A102" s="65">
        <v>101</v>
      </c>
      <c r="B102" s="15">
        <v>906</v>
      </c>
      <c r="C102" s="15">
        <v>9</v>
      </c>
      <c r="D102" s="105" t="s">
        <v>12</v>
      </c>
      <c r="E102" s="110">
        <v>471</v>
      </c>
      <c r="F102" s="113">
        <v>0</v>
      </c>
      <c r="G102" s="111">
        <f t="shared" si="7"/>
        <v>471</v>
      </c>
      <c r="H102" s="112">
        <f t="shared" si="8"/>
        <v>518.1</v>
      </c>
      <c r="I102" s="65">
        <f>I101</f>
        <v>20400</v>
      </c>
      <c r="J102" s="67">
        <f t="shared" si="11"/>
        <v>9608400</v>
      </c>
      <c r="K102" s="68">
        <f t="shared" si="9"/>
        <v>10184904</v>
      </c>
      <c r="L102" s="69">
        <f t="shared" si="6"/>
        <v>21000</v>
      </c>
      <c r="M102" s="70">
        <f t="shared" si="10"/>
        <v>1450680</v>
      </c>
      <c r="S102" s="12"/>
    </row>
    <row r="103" spans="1:19" ht="16.5">
      <c r="A103" s="65">
        <v>102</v>
      </c>
      <c r="B103" s="15">
        <v>907</v>
      </c>
      <c r="C103" s="15">
        <v>9</v>
      </c>
      <c r="D103" s="106" t="s">
        <v>12</v>
      </c>
      <c r="E103" s="110">
        <v>471</v>
      </c>
      <c r="F103" s="113">
        <v>0</v>
      </c>
      <c r="G103" s="111">
        <f t="shared" si="7"/>
        <v>471</v>
      </c>
      <c r="H103" s="112">
        <f t="shared" si="8"/>
        <v>518.1</v>
      </c>
      <c r="I103" s="65">
        <f>I102</f>
        <v>20400</v>
      </c>
      <c r="J103" s="67">
        <f t="shared" si="11"/>
        <v>9608400</v>
      </c>
      <c r="K103" s="68">
        <f t="shared" si="9"/>
        <v>10184904</v>
      </c>
      <c r="L103" s="69">
        <f t="shared" si="6"/>
        <v>21000</v>
      </c>
      <c r="M103" s="70">
        <f t="shared" si="10"/>
        <v>1450680</v>
      </c>
      <c r="S103" s="12"/>
    </row>
    <row r="104" spans="1:19" ht="16.5">
      <c r="A104" s="65">
        <v>103</v>
      </c>
      <c r="B104" s="15">
        <v>908</v>
      </c>
      <c r="C104" s="15">
        <v>9</v>
      </c>
      <c r="D104" s="106" t="s">
        <v>12</v>
      </c>
      <c r="E104" s="110">
        <v>599</v>
      </c>
      <c r="F104" s="113">
        <v>47</v>
      </c>
      <c r="G104" s="111">
        <f t="shared" si="7"/>
        <v>646</v>
      </c>
      <c r="H104" s="112">
        <f t="shared" si="8"/>
        <v>658.90000000000009</v>
      </c>
      <c r="I104" s="65">
        <f>I103</f>
        <v>20400</v>
      </c>
      <c r="J104" s="67">
        <f t="shared" si="11"/>
        <v>13178400</v>
      </c>
      <c r="K104" s="68">
        <f t="shared" si="9"/>
        <v>13969104</v>
      </c>
      <c r="L104" s="69">
        <f t="shared" si="6"/>
        <v>29000</v>
      </c>
      <c r="M104" s="70">
        <f t="shared" si="10"/>
        <v>1844920.0000000002</v>
      </c>
      <c r="S104" s="12"/>
    </row>
    <row r="105" spans="1:19" ht="16.5">
      <c r="A105" s="65">
        <v>104</v>
      </c>
      <c r="B105" s="15">
        <v>909</v>
      </c>
      <c r="C105" s="15">
        <v>9</v>
      </c>
      <c r="D105" s="106" t="s">
        <v>12</v>
      </c>
      <c r="E105" s="110">
        <v>459</v>
      </c>
      <c r="F105" s="113">
        <v>0</v>
      </c>
      <c r="G105" s="111">
        <f t="shared" si="7"/>
        <v>459</v>
      </c>
      <c r="H105" s="112">
        <f t="shared" si="8"/>
        <v>504.90000000000003</v>
      </c>
      <c r="I105" s="65">
        <f>I104</f>
        <v>20400</v>
      </c>
      <c r="J105" s="67">
        <f t="shared" si="11"/>
        <v>9363600</v>
      </c>
      <c r="K105" s="68">
        <f t="shared" si="9"/>
        <v>9925416</v>
      </c>
      <c r="L105" s="69">
        <f t="shared" si="6"/>
        <v>20500</v>
      </c>
      <c r="M105" s="70">
        <f t="shared" si="10"/>
        <v>1413720</v>
      </c>
      <c r="S105" s="12"/>
    </row>
    <row r="106" spans="1:19" ht="16.5">
      <c r="A106" s="65">
        <v>105</v>
      </c>
      <c r="B106" s="15">
        <v>910</v>
      </c>
      <c r="C106" s="15">
        <v>9</v>
      </c>
      <c r="D106" s="106" t="s">
        <v>12</v>
      </c>
      <c r="E106" s="110">
        <v>459</v>
      </c>
      <c r="F106" s="113">
        <v>0</v>
      </c>
      <c r="G106" s="111">
        <f t="shared" si="7"/>
        <v>459</v>
      </c>
      <c r="H106" s="112">
        <f t="shared" si="8"/>
        <v>504.90000000000003</v>
      </c>
      <c r="I106" s="65">
        <f>I105</f>
        <v>20400</v>
      </c>
      <c r="J106" s="67">
        <f t="shared" si="11"/>
        <v>9363600</v>
      </c>
      <c r="K106" s="68">
        <f t="shared" si="9"/>
        <v>9925416</v>
      </c>
      <c r="L106" s="69">
        <f t="shared" si="6"/>
        <v>20500</v>
      </c>
      <c r="M106" s="70">
        <f t="shared" si="10"/>
        <v>1413720</v>
      </c>
      <c r="S106" s="12"/>
    </row>
    <row r="107" spans="1:19" ht="16.5">
      <c r="A107" s="65">
        <v>106</v>
      </c>
      <c r="B107" s="15">
        <v>911</v>
      </c>
      <c r="C107" s="15">
        <v>9</v>
      </c>
      <c r="D107" s="106" t="s">
        <v>12</v>
      </c>
      <c r="E107" s="110">
        <v>589</v>
      </c>
      <c r="F107" s="113">
        <v>16</v>
      </c>
      <c r="G107" s="111">
        <f t="shared" si="7"/>
        <v>605</v>
      </c>
      <c r="H107" s="112">
        <f t="shared" si="8"/>
        <v>647.90000000000009</v>
      </c>
      <c r="I107" s="65">
        <f>I106</f>
        <v>20400</v>
      </c>
      <c r="J107" s="67">
        <f t="shared" si="11"/>
        <v>12342000</v>
      </c>
      <c r="K107" s="68">
        <f t="shared" si="9"/>
        <v>13082520</v>
      </c>
      <c r="L107" s="69">
        <f t="shared" si="6"/>
        <v>27500</v>
      </c>
      <c r="M107" s="70">
        <f t="shared" si="10"/>
        <v>1814120.0000000002</v>
      </c>
      <c r="S107" s="12"/>
    </row>
    <row r="108" spans="1:19" ht="16.5">
      <c r="A108" s="65">
        <v>107</v>
      </c>
      <c r="B108" s="15">
        <v>912</v>
      </c>
      <c r="C108" s="15">
        <v>9</v>
      </c>
      <c r="D108" s="106" t="s">
        <v>12</v>
      </c>
      <c r="E108" s="110">
        <v>467</v>
      </c>
      <c r="F108" s="113">
        <v>0</v>
      </c>
      <c r="G108" s="111">
        <f t="shared" si="7"/>
        <v>467</v>
      </c>
      <c r="H108" s="112">
        <f t="shared" si="8"/>
        <v>513.70000000000005</v>
      </c>
      <c r="I108" s="65">
        <f>I107</f>
        <v>20400</v>
      </c>
      <c r="J108" s="67">
        <f t="shared" si="11"/>
        <v>9526800</v>
      </c>
      <c r="K108" s="68">
        <f t="shared" si="9"/>
        <v>10098408</v>
      </c>
      <c r="L108" s="69">
        <f t="shared" si="6"/>
        <v>21000</v>
      </c>
      <c r="M108" s="70">
        <f t="shared" si="10"/>
        <v>1438360.0000000002</v>
      </c>
      <c r="S108" s="12"/>
    </row>
    <row r="109" spans="1:19" ht="16.5">
      <c r="A109" s="65">
        <v>108</v>
      </c>
      <c r="B109" s="15">
        <v>1001</v>
      </c>
      <c r="C109" s="15">
        <v>10</v>
      </c>
      <c r="D109" s="105" t="s">
        <v>12</v>
      </c>
      <c r="E109" s="106">
        <v>467</v>
      </c>
      <c r="F109" s="111">
        <v>0</v>
      </c>
      <c r="G109" s="111">
        <f t="shared" si="7"/>
        <v>467</v>
      </c>
      <c r="H109" s="112">
        <f t="shared" si="8"/>
        <v>513.70000000000005</v>
      </c>
      <c r="I109" s="65">
        <f>I101+50</f>
        <v>20450</v>
      </c>
      <c r="J109" s="67">
        <f t="shared" si="11"/>
        <v>9550150</v>
      </c>
      <c r="K109" s="68">
        <f t="shared" si="9"/>
        <v>10123159</v>
      </c>
      <c r="L109" s="69">
        <f t="shared" si="6"/>
        <v>21000</v>
      </c>
      <c r="M109" s="70">
        <f t="shared" si="10"/>
        <v>1438360.0000000002</v>
      </c>
      <c r="S109" s="12"/>
    </row>
    <row r="110" spans="1:19" ht="16.5">
      <c r="A110" s="65">
        <v>109</v>
      </c>
      <c r="B110" s="15">
        <v>1002</v>
      </c>
      <c r="C110" s="15">
        <v>10</v>
      </c>
      <c r="D110" s="105" t="s">
        <v>45</v>
      </c>
      <c r="E110" s="110">
        <v>392</v>
      </c>
      <c r="F110" s="113">
        <v>15</v>
      </c>
      <c r="G110" s="111">
        <f t="shared" si="7"/>
        <v>407</v>
      </c>
      <c r="H110" s="112">
        <f t="shared" si="8"/>
        <v>431.20000000000005</v>
      </c>
      <c r="I110" s="65">
        <f>I109</f>
        <v>20450</v>
      </c>
      <c r="J110" s="67">
        <f t="shared" si="11"/>
        <v>8323150</v>
      </c>
      <c r="K110" s="68">
        <f t="shared" si="9"/>
        <v>8822539</v>
      </c>
      <c r="L110" s="69">
        <f t="shared" si="6"/>
        <v>18500</v>
      </c>
      <c r="M110" s="70">
        <f t="shared" si="10"/>
        <v>1207360.0000000002</v>
      </c>
      <c r="S110" s="12"/>
    </row>
    <row r="111" spans="1:19" ht="16.5">
      <c r="A111" s="65">
        <v>110</v>
      </c>
      <c r="B111" s="15">
        <v>1003</v>
      </c>
      <c r="C111" s="15">
        <v>10</v>
      </c>
      <c r="D111" s="105" t="s">
        <v>45</v>
      </c>
      <c r="E111" s="110">
        <v>400</v>
      </c>
      <c r="F111" s="113">
        <v>40</v>
      </c>
      <c r="G111" s="111">
        <f t="shared" si="7"/>
        <v>440</v>
      </c>
      <c r="H111" s="112">
        <f t="shared" si="8"/>
        <v>440.00000000000006</v>
      </c>
      <c r="I111" s="65">
        <f>I110</f>
        <v>20450</v>
      </c>
      <c r="J111" s="67">
        <f t="shared" si="11"/>
        <v>8998000</v>
      </c>
      <c r="K111" s="68">
        <f t="shared" si="9"/>
        <v>9537880</v>
      </c>
      <c r="L111" s="69">
        <f t="shared" si="6"/>
        <v>20000</v>
      </c>
      <c r="M111" s="70">
        <f t="shared" si="10"/>
        <v>1232000.0000000002</v>
      </c>
      <c r="S111" s="12"/>
    </row>
    <row r="112" spans="1:19" ht="16.5">
      <c r="A112" s="65">
        <v>111</v>
      </c>
      <c r="B112" s="15">
        <v>1004</v>
      </c>
      <c r="C112" s="15">
        <v>10</v>
      </c>
      <c r="D112" s="105" t="s">
        <v>45</v>
      </c>
      <c r="E112" s="110">
        <v>392</v>
      </c>
      <c r="F112" s="113">
        <v>15</v>
      </c>
      <c r="G112" s="111">
        <f t="shared" si="7"/>
        <v>407</v>
      </c>
      <c r="H112" s="112">
        <f t="shared" si="8"/>
        <v>431.20000000000005</v>
      </c>
      <c r="I112" s="65">
        <f>I111</f>
        <v>20450</v>
      </c>
      <c r="J112" s="67">
        <f t="shared" si="11"/>
        <v>8323150</v>
      </c>
      <c r="K112" s="68">
        <f t="shared" si="9"/>
        <v>8822539</v>
      </c>
      <c r="L112" s="69">
        <f t="shared" si="6"/>
        <v>18500</v>
      </c>
      <c r="M112" s="70">
        <f t="shared" si="10"/>
        <v>1207360.0000000002</v>
      </c>
      <c r="S112" s="12"/>
    </row>
    <row r="113" spans="1:19" ht="16.5">
      <c r="A113" s="65">
        <v>112</v>
      </c>
      <c r="B113" s="15">
        <v>1005</v>
      </c>
      <c r="C113" s="15">
        <v>10</v>
      </c>
      <c r="D113" s="105" t="s">
        <v>45</v>
      </c>
      <c r="E113" s="110">
        <v>392</v>
      </c>
      <c r="F113" s="113">
        <v>15</v>
      </c>
      <c r="G113" s="111">
        <f t="shared" si="7"/>
        <v>407</v>
      </c>
      <c r="H113" s="112">
        <f t="shared" si="8"/>
        <v>431.20000000000005</v>
      </c>
      <c r="I113" s="65">
        <f>I112</f>
        <v>20450</v>
      </c>
      <c r="J113" s="67">
        <f t="shared" si="11"/>
        <v>8323150</v>
      </c>
      <c r="K113" s="68">
        <f t="shared" si="9"/>
        <v>8822539</v>
      </c>
      <c r="L113" s="69">
        <f t="shared" si="6"/>
        <v>18500</v>
      </c>
      <c r="M113" s="70">
        <f t="shared" si="10"/>
        <v>1207360.0000000002</v>
      </c>
      <c r="S113" s="12"/>
    </row>
    <row r="114" spans="1:19" ht="16.5">
      <c r="A114" s="65">
        <v>113</v>
      </c>
      <c r="B114" s="15">
        <v>1006</v>
      </c>
      <c r="C114" s="15">
        <v>10</v>
      </c>
      <c r="D114" s="105" t="s">
        <v>12</v>
      </c>
      <c r="E114" s="110">
        <v>471</v>
      </c>
      <c r="F114" s="113">
        <v>0</v>
      </c>
      <c r="G114" s="111">
        <f t="shared" si="7"/>
        <v>471</v>
      </c>
      <c r="H114" s="112">
        <f t="shared" si="8"/>
        <v>518.1</v>
      </c>
      <c r="I114" s="65">
        <f>I113</f>
        <v>20450</v>
      </c>
      <c r="J114" s="67">
        <f t="shared" si="11"/>
        <v>9631950</v>
      </c>
      <c r="K114" s="68">
        <f t="shared" si="9"/>
        <v>10209867</v>
      </c>
      <c r="L114" s="69">
        <f t="shared" si="6"/>
        <v>21500</v>
      </c>
      <c r="M114" s="70">
        <f t="shared" si="10"/>
        <v>1450680</v>
      </c>
      <c r="S114" s="12"/>
    </row>
    <row r="115" spans="1:19" ht="16.5">
      <c r="A115" s="65">
        <v>114</v>
      </c>
      <c r="B115" s="15">
        <v>1007</v>
      </c>
      <c r="C115" s="15">
        <v>10</v>
      </c>
      <c r="D115" s="106" t="s">
        <v>12</v>
      </c>
      <c r="E115" s="110">
        <v>471</v>
      </c>
      <c r="F115" s="113">
        <v>0</v>
      </c>
      <c r="G115" s="111">
        <f t="shared" si="7"/>
        <v>471</v>
      </c>
      <c r="H115" s="112">
        <f t="shared" si="8"/>
        <v>518.1</v>
      </c>
      <c r="I115" s="65">
        <f>I114</f>
        <v>20450</v>
      </c>
      <c r="J115" s="67">
        <f t="shared" si="11"/>
        <v>9631950</v>
      </c>
      <c r="K115" s="68">
        <f t="shared" si="9"/>
        <v>10209867</v>
      </c>
      <c r="L115" s="69">
        <f t="shared" si="6"/>
        <v>21500</v>
      </c>
      <c r="M115" s="70">
        <f t="shared" si="10"/>
        <v>1450680</v>
      </c>
      <c r="S115" s="12"/>
    </row>
    <row r="116" spans="1:19" ht="16.5">
      <c r="A116" s="65">
        <v>115</v>
      </c>
      <c r="B116" s="15">
        <v>1008</v>
      </c>
      <c r="C116" s="15">
        <v>10</v>
      </c>
      <c r="D116" s="106" t="s">
        <v>12</v>
      </c>
      <c r="E116" s="110">
        <v>599</v>
      </c>
      <c r="F116" s="113">
        <v>47</v>
      </c>
      <c r="G116" s="111">
        <f t="shared" si="7"/>
        <v>646</v>
      </c>
      <c r="H116" s="112">
        <f t="shared" si="8"/>
        <v>658.90000000000009</v>
      </c>
      <c r="I116" s="65">
        <f>I115</f>
        <v>20450</v>
      </c>
      <c r="J116" s="67">
        <f t="shared" si="11"/>
        <v>13210700</v>
      </c>
      <c r="K116" s="68">
        <f t="shared" si="9"/>
        <v>14003342</v>
      </c>
      <c r="L116" s="69">
        <f t="shared" si="6"/>
        <v>29000</v>
      </c>
      <c r="M116" s="70">
        <f t="shared" si="10"/>
        <v>1844920.0000000002</v>
      </c>
      <c r="S116" s="12"/>
    </row>
    <row r="117" spans="1:19" ht="16.5">
      <c r="A117" s="65">
        <v>116</v>
      </c>
      <c r="B117" s="15">
        <v>1009</v>
      </c>
      <c r="C117" s="15">
        <v>10</v>
      </c>
      <c r="D117" s="106" t="s">
        <v>12</v>
      </c>
      <c r="E117" s="110">
        <v>459</v>
      </c>
      <c r="F117" s="113">
        <v>0</v>
      </c>
      <c r="G117" s="111">
        <f t="shared" si="7"/>
        <v>459</v>
      </c>
      <c r="H117" s="112">
        <f t="shared" si="8"/>
        <v>504.90000000000003</v>
      </c>
      <c r="I117" s="65">
        <f>I116</f>
        <v>20450</v>
      </c>
      <c r="J117" s="67">
        <f t="shared" si="11"/>
        <v>9386550</v>
      </c>
      <c r="K117" s="68">
        <f t="shared" si="9"/>
        <v>9949743</v>
      </c>
      <c r="L117" s="69">
        <f t="shared" si="6"/>
        <v>20500</v>
      </c>
      <c r="M117" s="70">
        <f t="shared" si="10"/>
        <v>1413720</v>
      </c>
      <c r="S117" s="12"/>
    </row>
    <row r="118" spans="1:19" ht="16.5">
      <c r="A118" s="65">
        <v>117</v>
      </c>
      <c r="B118" s="15">
        <v>1010</v>
      </c>
      <c r="C118" s="15">
        <v>10</v>
      </c>
      <c r="D118" s="106" t="s">
        <v>12</v>
      </c>
      <c r="E118" s="110">
        <v>459</v>
      </c>
      <c r="F118" s="113">
        <v>0</v>
      </c>
      <c r="G118" s="111">
        <f t="shared" si="7"/>
        <v>459</v>
      </c>
      <c r="H118" s="112">
        <f t="shared" si="8"/>
        <v>504.90000000000003</v>
      </c>
      <c r="I118" s="65">
        <f>I117</f>
        <v>20450</v>
      </c>
      <c r="J118" s="67">
        <f t="shared" si="11"/>
        <v>9386550</v>
      </c>
      <c r="K118" s="68">
        <f t="shared" si="9"/>
        <v>9949743</v>
      </c>
      <c r="L118" s="69">
        <f t="shared" si="6"/>
        <v>20500</v>
      </c>
      <c r="M118" s="70">
        <f t="shared" si="10"/>
        <v>1413720</v>
      </c>
      <c r="S118" s="12"/>
    </row>
    <row r="119" spans="1:19" ht="16.5">
      <c r="A119" s="65">
        <v>118</v>
      </c>
      <c r="B119" s="15">
        <v>1011</v>
      </c>
      <c r="C119" s="15">
        <v>10</v>
      </c>
      <c r="D119" s="106" t="s">
        <v>12</v>
      </c>
      <c r="E119" s="110">
        <v>589</v>
      </c>
      <c r="F119" s="113">
        <v>16</v>
      </c>
      <c r="G119" s="111">
        <f t="shared" si="7"/>
        <v>605</v>
      </c>
      <c r="H119" s="112">
        <f t="shared" si="8"/>
        <v>647.90000000000009</v>
      </c>
      <c r="I119" s="65">
        <f>I118</f>
        <v>20450</v>
      </c>
      <c r="J119" s="67">
        <f t="shared" si="11"/>
        <v>12372250</v>
      </c>
      <c r="K119" s="68">
        <f t="shared" si="9"/>
        <v>13114585</v>
      </c>
      <c r="L119" s="69">
        <f t="shared" si="6"/>
        <v>27500</v>
      </c>
      <c r="M119" s="70">
        <f t="shared" si="10"/>
        <v>1814120.0000000002</v>
      </c>
      <c r="S119" s="12"/>
    </row>
    <row r="120" spans="1:19" ht="16.5">
      <c r="A120" s="65">
        <v>119</v>
      </c>
      <c r="B120" s="15">
        <v>1012</v>
      </c>
      <c r="C120" s="15">
        <v>10</v>
      </c>
      <c r="D120" s="106" t="s">
        <v>12</v>
      </c>
      <c r="E120" s="110">
        <v>467</v>
      </c>
      <c r="F120" s="113">
        <v>0</v>
      </c>
      <c r="G120" s="111">
        <f t="shared" si="7"/>
        <v>467</v>
      </c>
      <c r="H120" s="112">
        <f t="shared" si="8"/>
        <v>513.70000000000005</v>
      </c>
      <c r="I120" s="65">
        <f>I119</f>
        <v>20450</v>
      </c>
      <c r="J120" s="67">
        <f t="shared" si="11"/>
        <v>9550150</v>
      </c>
      <c r="K120" s="68">
        <f t="shared" si="9"/>
        <v>10123159</v>
      </c>
      <c r="L120" s="69">
        <f t="shared" si="6"/>
        <v>21000</v>
      </c>
      <c r="M120" s="70">
        <f t="shared" si="10"/>
        <v>1438360.0000000002</v>
      </c>
      <c r="S120" s="12"/>
    </row>
    <row r="121" spans="1:19" ht="16.5">
      <c r="A121" s="65">
        <v>120</v>
      </c>
      <c r="B121" s="15">
        <v>1101</v>
      </c>
      <c r="C121" s="15">
        <v>11</v>
      </c>
      <c r="D121" s="105" t="s">
        <v>12</v>
      </c>
      <c r="E121" s="106">
        <v>467</v>
      </c>
      <c r="F121" s="111">
        <v>0</v>
      </c>
      <c r="G121" s="111">
        <f t="shared" si="7"/>
        <v>467</v>
      </c>
      <c r="H121" s="112">
        <f t="shared" si="8"/>
        <v>513.70000000000005</v>
      </c>
      <c r="I121" s="65">
        <f>I113+50</f>
        <v>20500</v>
      </c>
      <c r="J121" s="67">
        <f t="shared" si="11"/>
        <v>9573500</v>
      </c>
      <c r="K121" s="68">
        <f t="shared" si="9"/>
        <v>10147910</v>
      </c>
      <c r="L121" s="69">
        <f t="shared" si="6"/>
        <v>21000</v>
      </c>
      <c r="M121" s="70">
        <f t="shared" si="10"/>
        <v>1438360.0000000002</v>
      </c>
      <c r="S121" s="12"/>
    </row>
    <row r="122" spans="1:19" ht="16.5">
      <c r="A122" s="65">
        <v>121</v>
      </c>
      <c r="B122" s="15">
        <v>1102</v>
      </c>
      <c r="C122" s="15">
        <v>11</v>
      </c>
      <c r="D122" s="105" t="s">
        <v>45</v>
      </c>
      <c r="E122" s="110">
        <v>392</v>
      </c>
      <c r="F122" s="113">
        <v>15</v>
      </c>
      <c r="G122" s="111">
        <f t="shared" si="7"/>
        <v>407</v>
      </c>
      <c r="H122" s="112">
        <f t="shared" si="8"/>
        <v>431.20000000000005</v>
      </c>
      <c r="I122" s="65">
        <f>I121</f>
        <v>20500</v>
      </c>
      <c r="J122" s="67">
        <f t="shared" si="11"/>
        <v>8343500</v>
      </c>
      <c r="K122" s="68">
        <f t="shared" si="9"/>
        <v>8844110</v>
      </c>
      <c r="L122" s="69">
        <f t="shared" si="6"/>
        <v>18500</v>
      </c>
      <c r="M122" s="70">
        <f t="shared" si="10"/>
        <v>1207360.0000000002</v>
      </c>
      <c r="S122" s="12"/>
    </row>
    <row r="123" spans="1:19" ht="16.5">
      <c r="A123" s="65">
        <v>122</v>
      </c>
      <c r="B123" s="15">
        <v>1103</v>
      </c>
      <c r="C123" s="15">
        <v>11</v>
      </c>
      <c r="D123" s="105" t="s">
        <v>45</v>
      </c>
      <c r="E123" s="110">
        <v>400</v>
      </c>
      <c r="F123" s="113">
        <v>40</v>
      </c>
      <c r="G123" s="111">
        <f t="shared" si="7"/>
        <v>440</v>
      </c>
      <c r="H123" s="112">
        <f t="shared" si="8"/>
        <v>440.00000000000006</v>
      </c>
      <c r="I123" s="65">
        <f>I122</f>
        <v>20500</v>
      </c>
      <c r="J123" s="67">
        <f t="shared" si="11"/>
        <v>9020000</v>
      </c>
      <c r="K123" s="68">
        <f t="shared" si="9"/>
        <v>9561200</v>
      </c>
      <c r="L123" s="69">
        <f t="shared" si="6"/>
        <v>20000</v>
      </c>
      <c r="M123" s="70">
        <f t="shared" si="10"/>
        <v>1232000.0000000002</v>
      </c>
      <c r="S123" s="12"/>
    </row>
    <row r="124" spans="1:19" ht="16.5">
      <c r="A124" s="65">
        <v>123</v>
      </c>
      <c r="B124" s="15">
        <v>1104</v>
      </c>
      <c r="C124" s="15">
        <v>11</v>
      </c>
      <c r="D124" s="105" t="s">
        <v>45</v>
      </c>
      <c r="E124" s="110">
        <v>392</v>
      </c>
      <c r="F124" s="113">
        <v>15</v>
      </c>
      <c r="G124" s="111">
        <f t="shared" si="7"/>
        <v>407</v>
      </c>
      <c r="H124" s="112">
        <f t="shared" si="8"/>
        <v>431.20000000000005</v>
      </c>
      <c r="I124" s="65">
        <f>I123</f>
        <v>20500</v>
      </c>
      <c r="J124" s="67">
        <f t="shared" si="11"/>
        <v>8343500</v>
      </c>
      <c r="K124" s="68">
        <f t="shared" si="9"/>
        <v>8844110</v>
      </c>
      <c r="L124" s="69">
        <f t="shared" si="6"/>
        <v>18500</v>
      </c>
      <c r="M124" s="70">
        <f t="shared" si="10"/>
        <v>1207360.0000000002</v>
      </c>
      <c r="S124" s="12"/>
    </row>
    <row r="125" spans="1:19" ht="16.5">
      <c r="A125" s="65">
        <v>124</v>
      </c>
      <c r="B125" s="15">
        <v>1105</v>
      </c>
      <c r="C125" s="15">
        <v>11</v>
      </c>
      <c r="D125" s="105" t="s">
        <v>45</v>
      </c>
      <c r="E125" s="110">
        <v>392</v>
      </c>
      <c r="F125" s="113">
        <v>15</v>
      </c>
      <c r="G125" s="111">
        <f t="shared" si="7"/>
        <v>407</v>
      </c>
      <c r="H125" s="112">
        <f t="shared" si="8"/>
        <v>431.20000000000005</v>
      </c>
      <c r="I125" s="65">
        <f>I124</f>
        <v>20500</v>
      </c>
      <c r="J125" s="67">
        <f t="shared" si="11"/>
        <v>8343500</v>
      </c>
      <c r="K125" s="68">
        <f t="shared" si="9"/>
        <v>8844110</v>
      </c>
      <c r="L125" s="69">
        <f t="shared" si="6"/>
        <v>18500</v>
      </c>
      <c r="M125" s="70">
        <f t="shared" si="10"/>
        <v>1207360.0000000002</v>
      </c>
      <c r="S125" s="12"/>
    </row>
    <row r="126" spans="1:19" ht="16.5">
      <c r="A126" s="65">
        <v>125</v>
      </c>
      <c r="B126" s="15">
        <v>1106</v>
      </c>
      <c r="C126" s="15">
        <v>11</v>
      </c>
      <c r="D126" s="105" t="s">
        <v>12</v>
      </c>
      <c r="E126" s="110">
        <v>471</v>
      </c>
      <c r="F126" s="113">
        <v>0</v>
      </c>
      <c r="G126" s="111">
        <f t="shared" si="7"/>
        <v>471</v>
      </c>
      <c r="H126" s="112">
        <f t="shared" si="8"/>
        <v>518.1</v>
      </c>
      <c r="I126" s="65">
        <f>I125</f>
        <v>20500</v>
      </c>
      <c r="J126" s="67">
        <f t="shared" si="11"/>
        <v>9655500</v>
      </c>
      <c r="K126" s="68">
        <f t="shared" si="9"/>
        <v>10234830</v>
      </c>
      <c r="L126" s="69">
        <f t="shared" si="6"/>
        <v>21500</v>
      </c>
      <c r="M126" s="70">
        <f t="shared" si="10"/>
        <v>1450680</v>
      </c>
      <c r="S126" s="12"/>
    </row>
    <row r="127" spans="1:19" ht="16.5">
      <c r="A127" s="65">
        <v>126</v>
      </c>
      <c r="B127" s="15">
        <v>1107</v>
      </c>
      <c r="C127" s="15">
        <v>11</v>
      </c>
      <c r="D127" s="106" t="s">
        <v>12</v>
      </c>
      <c r="E127" s="110">
        <v>471</v>
      </c>
      <c r="F127" s="113">
        <v>0</v>
      </c>
      <c r="G127" s="111">
        <f t="shared" si="7"/>
        <v>471</v>
      </c>
      <c r="H127" s="112">
        <f t="shared" si="8"/>
        <v>518.1</v>
      </c>
      <c r="I127" s="65">
        <f>I126</f>
        <v>20500</v>
      </c>
      <c r="J127" s="67">
        <f t="shared" si="11"/>
        <v>9655500</v>
      </c>
      <c r="K127" s="68">
        <f t="shared" si="9"/>
        <v>10234830</v>
      </c>
      <c r="L127" s="69">
        <f t="shared" si="6"/>
        <v>21500</v>
      </c>
      <c r="M127" s="70">
        <f t="shared" si="10"/>
        <v>1450680</v>
      </c>
      <c r="S127" s="12"/>
    </row>
    <row r="128" spans="1:19" ht="16.5">
      <c r="A128" s="65">
        <v>127</v>
      </c>
      <c r="B128" s="15">
        <v>1108</v>
      </c>
      <c r="C128" s="15">
        <v>11</v>
      </c>
      <c r="D128" s="106" t="s">
        <v>12</v>
      </c>
      <c r="E128" s="110">
        <v>599</v>
      </c>
      <c r="F128" s="113">
        <v>47</v>
      </c>
      <c r="G128" s="111">
        <f t="shared" si="7"/>
        <v>646</v>
      </c>
      <c r="H128" s="112">
        <f t="shared" si="8"/>
        <v>658.90000000000009</v>
      </c>
      <c r="I128" s="65">
        <f>I127</f>
        <v>20500</v>
      </c>
      <c r="J128" s="67">
        <f t="shared" si="11"/>
        <v>13243000</v>
      </c>
      <c r="K128" s="68">
        <f t="shared" si="9"/>
        <v>14037580</v>
      </c>
      <c r="L128" s="69">
        <f t="shared" si="6"/>
        <v>29000</v>
      </c>
      <c r="M128" s="70">
        <f t="shared" si="10"/>
        <v>1844920.0000000002</v>
      </c>
      <c r="S128" s="12"/>
    </row>
    <row r="129" spans="1:19" ht="16.5">
      <c r="A129" s="65">
        <v>128</v>
      </c>
      <c r="B129" s="15">
        <v>1109</v>
      </c>
      <c r="C129" s="15">
        <v>11</v>
      </c>
      <c r="D129" s="106" t="s">
        <v>12</v>
      </c>
      <c r="E129" s="110">
        <v>459</v>
      </c>
      <c r="F129" s="113">
        <v>0</v>
      </c>
      <c r="G129" s="111">
        <f t="shared" si="7"/>
        <v>459</v>
      </c>
      <c r="H129" s="112">
        <f t="shared" si="8"/>
        <v>504.90000000000003</v>
      </c>
      <c r="I129" s="65">
        <f>I128</f>
        <v>20500</v>
      </c>
      <c r="J129" s="67">
        <f t="shared" si="11"/>
        <v>9409500</v>
      </c>
      <c r="K129" s="68">
        <f t="shared" si="9"/>
        <v>9974070</v>
      </c>
      <c r="L129" s="69">
        <f t="shared" si="6"/>
        <v>21000</v>
      </c>
      <c r="M129" s="70">
        <f t="shared" si="10"/>
        <v>1413720</v>
      </c>
      <c r="S129" s="12"/>
    </row>
    <row r="130" spans="1:19" ht="16.5">
      <c r="A130" s="65">
        <v>129</v>
      </c>
      <c r="B130" s="15">
        <v>1110</v>
      </c>
      <c r="C130" s="15">
        <v>11</v>
      </c>
      <c r="D130" s="106" t="s">
        <v>12</v>
      </c>
      <c r="E130" s="110">
        <v>459</v>
      </c>
      <c r="F130" s="113">
        <v>0</v>
      </c>
      <c r="G130" s="111">
        <f t="shared" ref="G130:G192" si="12">E130+F130</f>
        <v>459</v>
      </c>
      <c r="H130" s="112">
        <f t="shared" ref="H130:H192" si="13">E130*1.1</f>
        <v>504.90000000000003</v>
      </c>
      <c r="I130" s="65">
        <f>I129</f>
        <v>20500</v>
      </c>
      <c r="J130" s="67">
        <f t="shared" si="11"/>
        <v>9409500</v>
      </c>
      <c r="K130" s="68">
        <f t="shared" si="9"/>
        <v>9974070</v>
      </c>
      <c r="L130" s="69">
        <f t="shared" ref="L130:L193" si="14">MROUND((K130*0.025/12),500)</f>
        <v>21000</v>
      </c>
      <c r="M130" s="70">
        <f t="shared" si="10"/>
        <v>1413720</v>
      </c>
      <c r="S130" s="12"/>
    </row>
    <row r="131" spans="1:19" ht="16.5">
      <c r="A131" s="65">
        <v>130</v>
      </c>
      <c r="B131" s="15">
        <v>1111</v>
      </c>
      <c r="C131" s="15">
        <v>11</v>
      </c>
      <c r="D131" s="106" t="s">
        <v>12</v>
      </c>
      <c r="E131" s="110">
        <v>589</v>
      </c>
      <c r="F131" s="113">
        <v>16</v>
      </c>
      <c r="G131" s="111">
        <f t="shared" si="12"/>
        <v>605</v>
      </c>
      <c r="H131" s="112">
        <f t="shared" si="13"/>
        <v>647.90000000000009</v>
      </c>
      <c r="I131" s="65">
        <f>I130</f>
        <v>20500</v>
      </c>
      <c r="J131" s="67">
        <f t="shared" si="11"/>
        <v>12402500</v>
      </c>
      <c r="K131" s="68">
        <f t="shared" ref="K131:K194" si="15">ROUND(J131*1.06,0)</f>
        <v>13146650</v>
      </c>
      <c r="L131" s="69">
        <f t="shared" si="14"/>
        <v>27500</v>
      </c>
      <c r="M131" s="70">
        <f t="shared" ref="M131:M194" si="16">H131*2800</f>
        <v>1814120.0000000002</v>
      </c>
      <c r="S131" s="12"/>
    </row>
    <row r="132" spans="1:19" ht="16.5">
      <c r="A132" s="65">
        <v>131</v>
      </c>
      <c r="B132" s="15">
        <v>1112</v>
      </c>
      <c r="C132" s="15">
        <v>11</v>
      </c>
      <c r="D132" s="106" t="s">
        <v>12</v>
      </c>
      <c r="E132" s="110">
        <v>467</v>
      </c>
      <c r="F132" s="113">
        <v>0</v>
      </c>
      <c r="G132" s="111">
        <f t="shared" si="12"/>
        <v>467</v>
      </c>
      <c r="H132" s="112">
        <f t="shared" si="13"/>
        <v>513.70000000000005</v>
      </c>
      <c r="I132" s="65">
        <f>I131</f>
        <v>20500</v>
      </c>
      <c r="J132" s="67">
        <f t="shared" ref="J132:J195" si="17">G132*I132</f>
        <v>9573500</v>
      </c>
      <c r="K132" s="68">
        <f t="shared" si="15"/>
        <v>10147910</v>
      </c>
      <c r="L132" s="69">
        <f t="shared" si="14"/>
        <v>21000</v>
      </c>
      <c r="M132" s="70">
        <f t="shared" si="16"/>
        <v>1438360.0000000002</v>
      </c>
      <c r="S132" s="12"/>
    </row>
    <row r="133" spans="1:19" ht="16.5">
      <c r="A133" s="65">
        <v>132</v>
      </c>
      <c r="B133" s="15">
        <v>1201</v>
      </c>
      <c r="C133" s="15">
        <v>12</v>
      </c>
      <c r="D133" s="105" t="s">
        <v>12</v>
      </c>
      <c r="E133" s="106">
        <v>467</v>
      </c>
      <c r="F133" s="111">
        <v>0</v>
      </c>
      <c r="G133" s="111">
        <f t="shared" si="12"/>
        <v>467</v>
      </c>
      <c r="H133" s="112">
        <f t="shared" si="13"/>
        <v>513.70000000000005</v>
      </c>
      <c r="I133" s="65">
        <f>I125+50</f>
        <v>20550</v>
      </c>
      <c r="J133" s="67">
        <f t="shared" si="17"/>
        <v>9596850</v>
      </c>
      <c r="K133" s="68">
        <f t="shared" si="15"/>
        <v>10172661</v>
      </c>
      <c r="L133" s="69">
        <f t="shared" si="14"/>
        <v>21000</v>
      </c>
      <c r="M133" s="70">
        <f t="shared" si="16"/>
        <v>1438360.0000000002</v>
      </c>
      <c r="S133" s="12"/>
    </row>
    <row r="134" spans="1:19" ht="16.5">
      <c r="A134" s="65">
        <v>133</v>
      </c>
      <c r="B134" s="15">
        <v>1202</v>
      </c>
      <c r="C134" s="15">
        <v>12</v>
      </c>
      <c r="D134" s="105" t="s">
        <v>45</v>
      </c>
      <c r="E134" s="110">
        <v>392</v>
      </c>
      <c r="F134" s="113">
        <v>15</v>
      </c>
      <c r="G134" s="111">
        <f t="shared" si="12"/>
        <v>407</v>
      </c>
      <c r="H134" s="112">
        <f t="shared" si="13"/>
        <v>431.20000000000005</v>
      </c>
      <c r="I134" s="65">
        <f>I133</f>
        <v>20550</v>
      </c>
      <c r="J134" s="67">
        <f t="shared" si="17"/>
        <v>8363850</v>
      </c>
      <c r="K134" s="68">
        <f t="shared" si="15"/>
        <v>8865681</v>
      </c>
      <c r="L134" s="69">
        <f t="shared" si="14"/>
        <v>18500</v>
      </c>
      <c r="M134" s="70">
        <f t="shared" si="16"/>
        <v>1207360.0000000002</v>
      </c>
      <c r="S134" s="12"/>
    </row>
    <row r="135" spans="1:19" ht="16.5">
      <c r="A135" s="65">
        <v>134</v>
      </c>
      <c r="B135" s="15">
        <v>1203</v>
      </c>
      <c r="C135" s="15">
        <v>12</v>
      </c>
      <c r="D135" s="105" t="s">
        <v>45</v>
      </c>
      <c r="E135" s="110">
        <v>400</v>
      </c>
      <c r="F135" s="113">
        <v>40</v>
      </c>
      <c r="G135" s="111">
        <f t="shared" si="12"/>
        <v>440</v>
      </c>
      <c r="H135" s="112">
        <f t="shared" si="13"/>
        <v>440.00000000000006</v>
      </c>
      <c r="I135" s="65">
        <f>I134</f>
        <v>20550</v>
      </c>
      <c r="J135" s="67">
        <f t="shared" si="17"/>
        <v>9042000</v>
      </c>
      <c r="K135" s="68">
        <f t="shared" si="15"/>
        <v>9584520</v>
      </c>
      <c r="L135" s="69">
        <f t="shared" si="14"/>
        <v>20000</v>
      </c>
      <c r="M135" s="70">
        <f t="shared" si="16"/>
        <v>1232000.0000000002</v>
      </c>
      <c r="S135" s="12"/>
    </row>
    <row r="136" spans="1:19" ht="16.5">
      <c r="A136" s="65">
        <v>135</v>
      </c>
      <c r="B136" s="15">
        <v>1204</v>
      </c>
      <c r="C136" s="15">
        <v>12</v>
      </c>
      <c r="D136" s="105" t="s">
        <v>45</v>
      </c>
      <c r="E136" s="110">
        <v>392</v>
      </c>
      <c r="F136" s="113">
        <v>15</v>
      </c>
      <c r="G136" s="111">
        <f t="shared" si="12"/>
        <v>407</v>
      </c>
      <c r="H136" s="112">
        <f t="shared" si="13"/>
        <v>431.20000000000005</v>
      </c>
      <c r="I136" s="65">
        <f>I135</f>
        <v>20550</v>
      </c>
      <c r="J136" s="67">
        <f t="shared" si="17"/>
        <v>8363850</v>
      </c>
      <c r="K136" s="68">
        <f t="shared" si="15"/>
        <v>8865681</v>
      </c>
      <c r="L136" s="69">
        <f t="shared" si="14"/>
        <v>18500</v>
      </c>
      <c r="M136" s="70">
        <f t="shared" si="16"/>
        <v>1207360.0000000002</v>
      </c>
      <c r="S136" s="12"/>
    </row>
    <row r="137" spans="1:19" ht="16.5">
      <c r="A137" s="65">
        <v>136</v>
      </c>
      <c r="B137" s="15">
        <v>1205</v>
      </c>
      <c r="C137" s="15">
        <v>12</v>
      </c>
      <c r="D137" s="105" t="s">
        <v>45</v>
      </c>
      <c r="E137" s="110">
        <v>392</v>
      </c>
      <c r="F137" s="113">
        <v>15</v>
      </c>
      <c r="G137" s="111">
        <f t="shared" si="12"/>
        <v>407</v>
      </c>
      <c r="H137" s="112">
        <f t="shared" si="13"/>
        <v>431.20000000000005</v>
      </c>
      <c r="I137" s="65">
        <f>I136</f>
        <v>20550</v>
      </c>
      <c r="J137" s="67">
        <f t="shared" si="17"/>
        <v>8363850</v>
      </c>
      <c r="K137" s="68">
        <f t="shared" si="15"/>
        <v>8865681</v>
      </c>
      <c r="L137" s="69">
        <f t="shared" si="14"/>
        <v>18500</v>
      </c>
      <c r="M137" s="70">
        <f t="shared" si="16"/>
        <v>1207360.0000000002</v>
      </c>
      <c r="S137" s="12"/>
    </row>
    <row r="138" spans="1:19" ht="16.5">
      <c r="A138" s="65">
        <v>137</v>
      </c>
      <c r="B138" s="15">
        <v>1206</v>
      </c>
      <c r="C138" s="15">
        <v>12</v>
      </c>
      <c r="D138" s="105" t="s">
        <v>12</v>
      </c>
      <c r="E138" s="110">
        <v>471</v>
      </c>
      <c r="F138" s="113">
        <v>0</v>
      </c>
      <c r="G138" s="111">
        <f t="shared" si="12"/>
        <v>471</v>
      </c>
      <c r="H138" s="112">
        <f t="shared" si="13"/>
        <v>518.1</v>
      </c>
      <c r="I138" s="65">
        <f>I137</f>
        <v>20550</v>
      </c>
      <c r="J138" s="67">
        <f t="shared" si="17"/>
        <v>9679050</v>
      </c>
      <c r="K138" s="68">
        <f t="shared" si="15"/>
        <v>10259793</v>
      </c>
      <c r="L138" s="69">
        <f t="shared" si="14"/>
        <v>21500</v>
      </c>
      <c r="M138" s="70">
        <f t="shared" si="16"/>
        <v>1450680</v>
      </c>
      <c r="S138" s="12"/>
    </row>
    <row r="139" spans="1:19" ht="16.5">
      <c r="A139" s="65">
        <v>138</v>
      </c>
      <c r="B139" s="15">
        <v>1207</v>
      </c>
      <c r="C139" s="15">
        <v>12</v>
      </c>
      <c r="D139" s="106" t="s">
        <v>12</v>
      </c>
      <c r="E139" s="110">
        <v>471</v>
      </c>
      <c r="F139" s="113">
        <v>0</v>
      </c>
      <c r="G139" s="111">
        <f t="shared" si="12"/>
        <v>471</v>
      </c>
      <c r="H139" s="112">
        <f t="shared" si="13"/>
        <v>518.1</v>
      </c>
      <c r="I139" s="65">
        <f>I138</f>
        <v>20550</v>
      </c>
      <c r="J139" s="67">
        <f t="shared" si="17"/>
        <v>9679050</v>
      </c>
      <c r="K139" s="68">
        <f t="shared" si="15"/>
        <v>10259793</v>
      </c>
      <c r="L139" s="69">
        <f t="shared" si="14"/>
        <v>21500</v>
      </c>
      <c r="M139" s="70">
        <f t="shared" si="16"/>
        <v>1450680</v>
      </c>
      <c r="S139" s="12"/>
    </row>
    <row r="140" spans="1:19" ht="16.5">
      <c r="A140" s="65">
        <v>139</v>
      </c>
      <c r="B140" s="15">
        <v>1208</v>
      </c>
      <c r="C140" s="15">
        <v>12</v>
      </c>
      <c r="D140" s="106" t="s">
        <v>12</v>
      </c>
      <c r="E140" s="110">
        <v>599</v>
      </c>
      <c r="F140" s="113">
        <v>47</v>
      </c>
      <c r="G140" s="111">
        <f t="shared" si="12"/>
        <v>646</v>
      </c>
      <c r="H140" s="112">
        <f t="shared" si="13"/>
        <v>658.90000000000009</v>
      </c>
      <c r="I140" s="65">
        <f>I139</f>
        <v>20550</v>
      </c>
      <c r="J140" s="67">
        <f t="shared" si="17"/>
        <v>13275300</v>
      </c>
      <c r="K140" s="68">
        <f t="shared" si="15"/>
        <v>14071818</v>
      </c>
      <c r="L140" s="69">
        <f t="shared" si="14"/>
        <v>29500</v>
      </c>
      <c r="M140" s="70">
        <f t="shared" si="16"/>
        <v>1844920.0000000002</v>
      </c>
      <c r="S140" s="12"/>
    </row>
    <row r="141" spans="1:19" ht="16.5">
      <c r="A141" s="65">
        <v>140</v>
      </c>
      <c r="B141" s="15">
        <v>1209</v>
      </c>
      <c r="C141" s="15">
        <v>12</v>
      </c>
      <c r="D141" s="106" t="s">
        <v>12</v>
      </c>
      <c r="E141" s="110">
        <v>459</v>
      </c>
      <c r="F141" s="113">
        <v>0</v>
      </c>
      <c r="G141" s="111">
        <f t="shared" si="12"/>
        <v>459</v>
      </c>
      <c r="H141" s="112">
        <f t="shared" si="13"/>
        <v>504.90000000000003</v>
      </c>
      <c r="I141" s="65">
        <f>I140</f>
        <v>20550</v>
      </c>
      <c r="J141" s="67">
        <f t="shared" si="17"/>
        <v>9432450</v>
      </c>
      <c r="K141" s="68">
        <f t="shared" si="15"/>
        <v>9998397</v>
      </c>
      <c r="L141" s="69">
        <f t="shared" si="14"/>
        <v>21000</v>
      </c>
      <c r="M141" s="70">
        <f t="shared" si="16"/>
        <v>1413720</v>
      </c>
      <c r="S141" s="12"/>
    </row>
    <row r="142" spans="1:19" ht="16.5">
      <c r="A142" s="65">
        <v>141</v>
      </c>
      <c r="B142" s="15">
        <v>1210</v>
      </c>
      <c r="C142" s="15">
        <v>12</v>
      </c>
      <c r="D142" s="106" t="s">
        <v>12</v>
      </c>
      <c r="E142" s="110">
        <v>459</v>
      </c>
      <c r="F142" s="113">
        <v>0</v>
      </c>
      <c r="G142" s="111">
        <f t="shared" si="12"/>
        <v>459</v>
      </c>
      <c r="H142" s="112">
        <f t="shared" si="13"/>
        <v>504.90000000000003</v>
      </c>
      <c r="I142" s="65">
        <f>I141</f>
        <v>20550</v>
      </c>
      <c r="J142" s="67">
        <f t="shared" si="17"/>
        <v>9432450</v>
      </c>
      <c r="K142" s="68">
        <f t="shared" si="15"/>
        <v>9998397</v>
      </c>
      <c r="L142" s="69">
        <f t="shared" si="14"/>
        <v>21000</v>
      </c>
      <c r="M142" s="70">
        <f t="shared" si="16"/>
        <v>1413720</v>
      </c>
      <c r="S142" s="12"/>
    </row>
    <row r="143" spans="1:19" ht="16.5">
      <c r="A143" s="65">
        <v>142</v>
      </c>
      <c r="B143" s="15">
        <v>1211</v>
      </c>
      <c r="C143" s="15">
        <v>12</v>
      </c>
      <c r="D143" s="106" t="s">
        <v>12</v>
      </c>
      <c r="E143" s="110">
        <v>589</v>
      </c>
      <c r="F143" s="113">
        <v>16</v>
      </c>
      <c r="G143" s="111">
        <f t="shared" si="12"/>
        <v>605</v>
      </c>
      <c r="H143" s="112">
        <f t="shared" si="13"/>
        <v>647.90000000000009</v>
      </c>
      <c r="I143" s="65">
        <f>I142</f>
        <v>20550</v>
      </c>
      <c r="J143" s="67">
        <f t="shared" si="17"/>
        <v>12432750</v>
      </c>
      <c r="K143" s="68">
        <f t="shared" si="15"/>
        <v>13178715</v>
      </c>
      <c r="L143" s="69">
        <f t="shared" si="14"/>
        <v>27500</v>
      </c>
      <c r="M143" s="70">
        <f t="shared" si="16"/>
        <v>1814120.0000000002</v>
      </c>
      <c r="S143" s="12"/>
    </row>
    <row r="144" spans="1:19" ht="16.5">
      <c r="A144" s="65">
        <v>143</v>
      </c>
      <c r="B144" s="15">
        <v>1212</v>
      </c>
      <c r="C144" s="15">
        <v>12</v>
      </c>
      <c r="D144" s="106" t="s">
        <v>12</v>
      </c>
      <c r="E144" s="110">
        <v>467</v>
      </c>
      <c r="F144" s="113">
        <v>0</v>
      </c>
      <c r="G144" s="111">
        <f t="shared" si="12"/>
        <v>467</v>
      </c>
      <c r="H144" s="112">
        <f t="shared" si="13"/>
        <v>513.70000000000005</v>
      </c>
      <c r="I144" s="65">
        <f>I143</f>
        <v>20550</v>
      </c>
      <c r="J144" s="67">
        <f t="shared" si="17"/>
        <v>9596850</v>
      </c>
      <c r="K144" s="68">
        <f t="shared" si="15"/>
        <v>10172661</v>
      </c>
      <c r="L144" s="69">
        <f t="shared" si="14"/>
        <v>21000</v>
      </c>
      <c r="M144" s="70">
        <f t="shared" si="16"/>
        <v>1438360.0000000002</v>
      </c>
      <c r="S144" s="12"/>
    </row>
    <row r="145" spans="1:19" ht="16.5">
      <c r="A145" s="65">
        <v>144</v>
      </c>
      <c r="B145" s="15">
        <v>1301</v>
      </c>
      <c r="C145" s="15">
        <v>13</v>
      </c>
      <c r="D145" s="105" t="s">
        <v>12</v>
      </c>
      <c r="E145" s="106">
        <v>467</v>
      </c>
      <c r="F145" s="111">
        <v>0</v>
      </c>
      <c r="G145" s="111">
        <f t="shared" si="12"/>
        <v>467</v>
      </c>
      <c r="H145" s="112">
        <f t="shared" si="13"/>
        <v>513.70000000000005</v>
      </c>
      <c r="I145" s="65">
        <f>I137+50</f>
        <v>20600</v>
      </c>
      <c r="J145" s="67">
        <f t="shared" si="17"/>
        <v>9620200</v>
      </c>
      <c r="K145" s="68">
        <f t="shared" si="15"/>
        <v>10197412</v>
      </c>
      <c r="L145" s="69">
        <f t="shared" si="14"/>
        <v>21000</v>
      </c>
      <c r="M145" s="70">
        <f t="shared" si="16"/>
        <v>1438360.0000000002</v>
      </c>
      <c r="S145" s="12"/>
    </row>
    <row r="146" spans="1:19" ht="16.5">
      <c r="A146" s="65">
        <v>145</v>
      </c>
      <c r="B146" s="15">
        <v>1302</v>
      </c>
      <c r="C146" s="15">
        <v>13</v>
      </c>
      <c r="D146" s="105" t="s">
        <v>45</v>
      </c>
      <c r="E146" s="110">
        <v>392</v>
      </c>
      <c r="F146" s="113">
        <v>15</v>
      </c>
      <c r="G146" s="111">
        <f t="shared" si="12"/>
        <v>407</v>
      </c>
      <c r="H146" s="112">
        <f t="shared" si="13"/>
        <v>431.20000000000005</v>
      </c>
      <c r="I146" s="65">
        <f>I145</f>
        <v>20600</v>
      </c>
      <c r="J146" s="67">
        <f t="shared" si="17"/>
        <v>8384200</v>
      </c>
      <c r="K146" s="68">
        <f t="shared" si="15"/>
        <v>8887252</v>
      </c>
      <c r="L146" s="69">
        <f t="shared" si="14"/>
        <v>18500</v>
      </c>
      <c r="M146" s="70">
        <f t="shared" si="16"/>
        <v>1207360.0000000002</v>
      </c>
      <c r="S146" s="12"/>
    </row>
    <row r="147" spans="1:19" ht="16.5">
      <c r="A147" s="65">
        <v>146</v>
      </c>
      <c r="B147" s="15">
        <v>1303</v>
      </c>
      <c r="C147" s="15">
        <v>13</v>
      </c>
      <c r="D147" s="105" t="s">
        <v>45</v>
      </c>
      <c r="E147" s="110">
        <v>400</v>
      </c>
      <c r="F147" s="113">
        <v>40</v>
      </c>
      <c r="G147" s="111">
        <f t="shared" si="12"/>
        <v>440</v>
      </c>
      <c r="H147" s="112">
        <f t="shared" si="13"/>
        <v>440.00000000000006</v>
      </c>
      <c r="I147" s="65">
        <f>I146</f>
        <v>20600</v>
      </c>
      <c r="J147" s="67">
        <f t="shared" si="17"/>
        <v>9064000</v>
      </c>
      <c r="K147" s="68">
        <f t="shared" si="15"/>
        <v>9607840</v>
      </c>
      <c r="L147" s="69">
        <f t="shared" si="14"/>
        <v>20000</v>
      </c>
      <c r="M147" s="70">
        <f t="shared" si="16"/>
        <v>1232000.0000000002</v>
      </c>
      <c r="S147" s="12"/>
    </row>
    <row r="148" spans="1:19" ht="16.5">
      <c r="A148" s="65">
        <v>147</v>
      </c>
      <c r="B148" s="15">
        <v>1304</v>
      </c>
      <c r="C148" s="15">
        <v>13</v>
      </c>
      <c r="D148" s="105" t="s">
        <v>45</v>
      </c>
      <c r="E148" s="110">
        <v>392</v>
      </c>
      <c r="F148" s="113">
        <v>15</v>
      </c>
      <c r="G148" s="111">
        <f t="shared" si="12"/>
        <v>407</v>
      </c>
      <c r="H148" s="112">
        <f t="shared" si="13"/>
        <v>431.20000000000005</v>
      </c>
      <c r="I148" s="65">
        <f>I147</f>
        <v>20600</v>
      </c>
      <c r="J148" s="67">
        <f t="shared" si="17"/>
        <v>8384200</v>
      </c>
      <c r="K148" s="68">
        <f t="shared" si="15"/>
        <v>8887252</v>
      </c>
      <c r="L148" s="69">
        <f t="shared" si="14"/>
        <v>18500</v>
      </c>
      <c r="M148" s="70">
        <f t="shared" si="16"/>
        <v>1207360.0000000002</v>
      </c>
      <c r="S148" s="12"/>
    </row>
    <row r="149" spans="1:19" ht="16.5">
      <c r="A149" s="65">
        <v>148</v>
      </c>
      <c r="B149" s="15">
        <v>1305</v>
      </c>
      <c r="C149" s="15">
        <v>13</v>
      </c>
      <c r="D149" s="105" t="s">
        <v>45</v>
      </c>
      <c r="E149" s="110">
        <v>392</v>
      </c>
      <c r="F149" s="113">
        <v>15</v>
      </c>
      <c r="G149" s="111">
        <f t="shared" si="12"/>
        <v>407</v>
      </c>
      <c r="H149" s="112">
        <f t="shared" si="13"/>
        <v>431.20000000000005</v>
      </c>
      <c r="I149" s="65">
        <f>I148</f>
        <v>20600</v>
      </c>
      <c r="J149" s="67">
        <f t="shared" si="17"/>
        <v>8384200</v>
      </c>
      <c r="K149" s="68">
        <f t="shared" si="15"/>
        <v>8887252</v>
      </c>
      <c r="L149" s="69">
        <f t="shared" si="14"/>
        <v>18500</v>
      </c>
      <c r="M149" s="70">
        <f t="shared" si="16"/>
        <v>1207360.0000000002</v>
      </c>
      <c r="S149" s="12"/>
    </row>
    <row r="150" spans="1:19" ht="16.5">
      <c r="A150" s="65">
        <v>149</v>
      </c>
      <c r="B150" s="15">
        <v>1306</v>
      </c>
      <c r="C150" s="15">
        <v>13</v>
      </c>
      <c r="D150" s="105" t="s">
        <v>12</v>
      </c>
      <c r="E150" s="110">
        <v>471</v>
      </c>
      <c r="F150" s="113">
        <v>0</v>
      </c>
      <c r="G150" s="111">
        <f t="shared" si="12"/>
        <v>471</v>
      </c>
      <c r="H150" s="112">
        <f t="shared" si="13"/>
        <v>518.1</v>
      </c>
      <c r="I150" s="65">
        <f>I149</f>
        <v>20600</v>
      </c>
      <c r="J150" s="67">
        <f t="shared" si="17"/>
        <v>9702600</v>
      </c>
      <c r="K150" s="68">
        <f t="shared" si="15"/>
        <v>10284756</v>
      </c>
      <c r="L150" s="69">
        <f t="shared" si="14"/>
        <v>21500</v>
      </c>
      <c r="M150" s="70">
        <f t="shared" si="16"/>
        <v>1450680</v>
      </c>
      <c r="S150" s="12"/>
    </row>
    <row r="151" spans="1:19" ht="16.5">
      <c r="A151" s="65">
        <v>150</v>
      </c>
      <c r="B151" s="15">
        <v>1307</v>
      </c>
      <c r="C151" s="15">
        <v>13</v>
      </c>
      <c r="D151" s="106" t="s">
        <v>12</v>
      </c>
      <c r="E151" s="110">
        <v>471</v>
      </c>
      <c r="F151" s="113">
        <v>0</v>
      </c>
      <c r="G151" s="111">
        <f t="shared" si="12"/>
        <v>471</v>
      </c>
      <c r="H151" s="112">
        <f t="shared" si="13"/>
        <v>518.1</v>
      </c>
      <c r="I151" s="65">
        <f>I150</f>
        <v>20600</v>
      </c>
      <c r="J151" s="67">
        <f t="shared" si="17"/>
        <v>9702600</v>
      </c>
      <c r="K151" s="68">
        <f t="shared" si="15"/>
        <v>10284756</v>
      </c>
      <c r="L151" s="69">
        <f t="shared" si="14"/>
        <v>21500</v>
      </c>
      <c r="M151" s="70">
        <f t="shared" si="16"/>
        <v>1450680</v>
      </c>
      <c r="S151" s="12"/>
    </row>
    <row r="152" spans="1:19" ht="16.5">
      <c r="A152" s="65">
        <v>151</v>
      </c>
      <c r="B152" s="15">
        <v>1308</v>
      </c>
      <c r="C152" s="15">
        <v>13</v>
      </c>
      <c r="D152" s="106" t="s">
        <v>12</v>
      </c>
      <c r="E152" s="110">
        <v>599</v>
      </c>
      <c r="F152" s="113">
        <v>47</v>
      </c>
      <c r="G152" s="111">
        <f t="shared" si="12"/>
        <v>646</v>
      </c>
      <c r="H152" s="112">
        <f t="shared" si="13"/>
        <v>658.90000000000009</v>
      </c>
      <c r="I152" s="65">
        <f>I151</f>
        <v>20600</v>
      </c>
      <c r="J152" s="67">
        <f t="shared" si="17"/>
        <v>13307600</v>
      </c>
      <c r="K152" s="68">
        <f t="shared" si="15"/>
        <v>14106056</v>
      </c>
      <c r="L152" s="69">
        <f t="shared" si="14"/>
        <v>29500</v>
      </c>
      <c r="M152" s="70">
        <f t="shared" si="16"/>
        <v>1844920.0000000002</v>
      </c>
      <c r="S152" s="12"/>
    </row>
    <row r="153" spans="1:19" ht="16.5">
      <c r="A153" s="65">
        <v>152</v>
      </c>
      <c r="B153" s="15">
        <v>1309</v>
      </c>
      <c r="C153" s="15">
        <v>13</v>
      </c>
      <c r="D153" s="106" t="s">
        <v>12</v>
      </c>
      <c r="E153" s="110">
        <v>459</v>
      </c>
      <c r="F153" s="113">
        <v>0</v>
      </c>
      <c r="G153" s="111">
        <f t="shared" si="12"/>
        <v>459</v>
      </c>
      <c r="H153" s="112">
        <f t="shared" si="13"/>
        <v>504.90000000000003</v>
      </c>
      <c r="I153" s="65">
        <f>I152</f>
        <v>20600</v>
      </c>
      <c r="J153" s="67">
        <f t="shared" si="17"/>
        <v>9455400</v>
      </c>
      <c r="K153" s="68">
        <f t="shared" si="15"/>
        <v>10022724</v>
      </c>
      <c r="L153" s="69">
        <f t="shared" si="14"/>
        <v>21000</v>
      </c>
      <c r="M153" s="70">
        <f t="shared" si="16"/>
        <v>1413720</v>
      </c>
      <c r="S153" s="12"/>
    </row>
    <row r="154" spans="1:19" ht="16.5">
      <c r="A154" s="65">
        <v>153</v>
      </c>
      <c r="B154" s="15">
        <v>1311</v>
      </c>
      <c r="C154" s="15">
        <v>13</v>
      </c>
      <c r="D154" s="106" t="s">
        <v>12</v>
      </c>
      <c r="E154" s="110">
        <v>589</v>
      </c>
      <c r="F154" s="113">
        <v>16</v>
      </c>
      <c r="G154" s="111">
        <f t="shared" si="12"/>
        <v>605</v>
      </c>
      <c r="H154" s="112">
        <f t="shared" si="13"/>
        <v>647.90000000000009</v>
      </c>
      <c r="I154" s="65">
        <f>I153</f>
        <v>20600</v>
      </c>
      <c r="J154" s="67">
        <f t="shared" si="17"/>
        <v>12463000</v>
      </c>
      <c r="K154" s="68">
        <f t="shared" si="15"/>
        <v>13210780</v>
      </c>
      <c r="L154" s="69">
        <f t="shared" si="14"/>
        <v>27500</v>
      </c>
      <c r="M154" s="70">
        <f t="shared" si="16"/>
        <v>1814120.0000000002</v>
      </c>
      <c r="S154" s="12"/>
    </row>
    <row r="155" spans="1:19" ht="16.5">
      <c r="A155" s="65">
        <v>154</v>
      </c>
      <c r="B155" s="15">
        <v>1312</v>
      </c>
      <c r="C155" s="15">
        <v>13</v>
      </c>
      <c r="D155" s="106" t="s">
        <v>12</v>
      </c>
      <c r="E155" s="110">
        <v>467</v>
      </c>
      <c r="F155" s="113">
        <v>0</v>
      </c>
      <c r="G155" s="111">
        <f t="shared" si="12"/>
        <v>467</v>
      </c>
      <c r="H155" s="112">
        <f t="shared" si="13"/>
        <v>513.70000000000005</v>
      </c>
      <c r="I155" s="65">
        <f>I154</f>
        <v>20600</v>
      </c>
      <c r="J155" s="67">
        <f t="shared" si="17"/>
        <v>9620200</v>
      </c>
      <c r="K155" s="68">
        <f t="shared" si="15"/>
        <v>10197412</v>
      </c>
      <c r="L155" s="69">
        <f t="shared" si="14"/>
        <v>21000</v>
      </c>
      <c r="M155" s="70">
        <f t="shared" si="16"/>
        <v>1438360.0000000002</v>
      </c>
      <c r="S155" s="12"/>
    </row>
    <row r="156" spans="1:19" ht="16.5">
      <c r="A156" s="65">
        <v>155</v>
      </c>
      <c r="B156" s="15">
        <v>1401</v>
      </c>
      <c r="C156" s="15">
        <v>14</v>
      </c>
      <c r="D156" s="105" t="s">
        <v>12</v>
      </c>
      <c r="E156" s="106">
        <v>467</v>
      </c>
      <c r="F156" s="111">
        <v>0</v>
      </c>
      <c r="G156" s="111">
        <f t="shared" si="12"/>
        <v>467</v>
      </c>
      <c r="H156" s="112">
        <f t="shared" si="13"/>
        <v>513.70000000000005</v>
      </c>
      <c r="I156" s="65">
        <f>I148+50</f>
        <v>20650</v>
      </c>
      <c r="J156" s="67">
        <f t="shared" si="17"/>
        <v>9643550</v>
      </c>
      <c r="K156" s="68">
        <f t="shared" si="15"/>
        <v>10222163</v>
      </c>
      <c r="L156" s="69">
        <f t="shared" si="14"/>
        <v>21500</v>
      </c>
      <c r="M156" s="70">
        <f t="shared" si="16"/>
        <v>1438360.0000000002</v>
      </c>
      <c r="S156" s="12"/>
    </row>
    <row r="157" spans="1:19" ht="16.5">
      <c r="A157" s="65">
        <v>156</v>
      </c>
      <c r="B157" s="15">
        <v>1402</v>
      </c>
      <c r="C157" s="15">
        <v>14</v>
      </c>
      <c r="D157" s="105" t="s">
        <v>45</v>
      </c>
      <c r="E157" s="110">
        <v>392</v>
      </c>
      <c r="F157" s="113">
        <v>15</v>
      </c>
      <c r="G157" s="111">
        <f t="shared" si="12"/>
        <v>407</v>
      </c>
      <c r="H157" s="112">
        <f t="shared" si="13"/>
        <v>431.20000000000005</v>
      </c>
      <c r="I157" s="65">
        <f>I156</f>
        <v>20650</v>
      </c>
      <c r="J157" s="67">
        <f t="shared" si="17"/>
        <v>8404550</v>
      </c>
      <c r="K157" s="68">
        <f t="shared" si="15"/>
        <v>8908823</v>
      </c>
      <c r="L157" s="69">
        <f t="shared" si="14"/>
        <v>18500</v>
      </c>
      <c r="M157" s="70">
        <f t="shared" si="16"/>
        <v>1207360.0000000002</v>
      </c>
      <c r="S157" s="12"/>
    </row>
    <row r="158" spans="1:19" ht="16.5">
      <c r="A158" s="65">
        <v>157</v>
      </c>
      <c r="B158" s="15">
        <v>1403</v>
      </c>
      <c r="C158" s="15">
        <v>14</v>
      </c>
      <c r="D158" s="105" t="s">
        <v>45</v>
      </c>
      <c r="E158" s="110">
        <v>400</v>
      </c>
      <c r="F158" s="113">
        <v>40</v>
      </c>
      <c r="G158" s="111">
        <f t="shared" si="12"/>
        <v>440</v>
      </c>
      <c r="H158" s="112">
        <f t="shared" si="13"/>
        <v>440.00000000000006</v>
      </c>
      <c r="I158" s="65">
        <f>I157</f>
        <v>20650</v>
      </c>
      <c r="J158" s="67">
        <f t="shared" si="17"/>
        <v>9086000</v>
      </c>
      <c r="K158" s="68">
        <f t="shared" si="15"/>
        <v>9631160</v>
      </c>
      <c r="L158" s="69">
        <f t="shared" si="14"/>
        <v>20000</v>
      </c>
      <c r="M158" s="70">
        <f t="shared" si="16"/>
        <v>1232000.0000000002</v>
      </c>
      <c r="S158" s="12"/>
    </row>
    <row r="159" spans="1:19" ht="16.5">
      <c r="A159" s="65">
        <v>158</v>
      </c>
      <c r="B159" s="15">
        <v>1404</v>
      </c>
      <c r="C159" s="15">
        <v>14</v>
      </c>
      <c r="D159" s="105" t="s">
        <v>45</v>
      </c>
      <c r="E159" s="110">
        <v>392</v>
      </c>
      <c r="F159" s="113">
        <v>15</v>
      </c>
      <c r="G159" s="111">
        <f t="shared" si="12"/>
        <v>407</v>
      </c>
      <c r="H159" s="112">
        <f t="shared" si="13"/>
        <v>431.20000000000005</v>
      </c>
      <c r="I159" s="65">
        <f>I158</f>
        <v>20650</v>
      </c>
      <c r="J159" s="67">
        <f t="shared" si="17"/>
        <v>8404550</v>
      </c>
      <c r="K159" s="68">
        <f t="shared" si="15"/>
        <v>8908823</v>
      </c>
      <c r="L159" s="69">
        <f t="shared" si="14"/>
        <v>18500</v>
      </c>
      <c r="M159" s="70">
        <f t="shared" si="16"/>
        <v>1207360.0000000002</v>
      </c>
      <c r="S159" s="12"/>
    </row>
    <row r="160" spans="1:19" ht="16.5">
      <c r="A160" s="65">
        <v>159</v>
      </c>
      <c r="B160" s="15">
        <v>1405</v>
      </c>
      <c r="C160" s="15">
        <v>14</v>
      </c>
      <c r="D160" s="105" t="s">
        <v>45</v>
      </c>
      <c r="E160" s="110">
        <v>392</v>
      </c>
      <c r="F160" s="113">
        <v>15</v>
      </c>
      <c r="G160" s="111">
        <f t="shared" si="12"/>
        <v>407</v>
      </c>
      <c r="H160" s="112">
        <f t="shared" si="13"/>
        <v>431.20000000000005</v>
      </c>
      <c r="I160" s="65">
        <f>I159</f>
        <v>20650</v>
      </c>
      <c r="J160" s="67">
        <f t="shared" si="17"/>
        <v>8404550</v>
      </c>
      <c r="K160" s="68">
        <f t="shared" si="15"/>
        <v>8908823</v>
      </c>
      <c r="L160" s="69">
        <f t="shared" si="14"/>
        <v>18500</v>
      </c>
      <c r="M160" s="70">
        <f t="shared" si="16"/>
        <v>1207360.0000000002</v>
      </c>
      <c r="S160" s="12"/>
    </row>
    <row r="161" spans="1:19" ht="16.5">
      <c r="A161" s="65">
        <v>160</v>
      </c>
      <c r="B161" s="15">
        <v>1406</v>
      </c>
      <c r="C161" s="15">
        <v>14</v>
      </c>
      <c r="D161" s="105" t="s">
        <v>12</v>
      </c>
      <c r="E161" s="110">
        <v>471</v>
      </c>
      <c r="F161" s="113">
        <v>0</v>
      </c>
      <c r="G161" s="111">
        <f t="shared" si="12"/>
        <v>471</v>
      </c>
      <c r="H161" s="112">
        <f t="shared" si="13"/>
        <v>518.1</v>
      </c>
      <c r="I161" s="65">
        <f>I160</f>
        <v>20650</v>
      </c>
      <c r="J161" s="67">
        <f t="shared" si="17"/>
        <v>9726150</v>
      </c>
      <c r="K161" s="68">
        <f t="shared" si="15"/>
        <v>10309719</v>
      </c>
      <c r="L161" s="69">
        <f t="shared" si="14"/>
        <v>21500</v>
      </c>
      <c r="M161" s="70">
        <f t="shared" si="16"/>
        <v>1450680</v>
      </c>
      <c r="S161" s="12"/>
    </row>
    <row r="162" spans="1:19" ht="16.5">
      <c r="A162" s="65">
        <v>161</v>
      </c>
      <c r="B162" s="15">
        <v>1407</v>
      </c>
      <c r="C162" s="15">
        <v>14</v>
      </c>
      <c r="D162" s="106" t="s">
        <v>12</v>
      </c>
      <c r="E162" s="110">
        <v>471</v>
      </c>
      <c r="F162" s="113">
        <v>0</v>
      </c>
      <c r="G162" s="111">
        <f t="shared" si="12"/>
        <v>471</v>
      </c>
      <c r="H162" s="112">
        <f t="shared" si="13"/>
        <v>518.1</v>
      </c>
      <c r="I162" s="65">
        <f>I161</f>
        <v>20650</v>
      </c>
      <c r="J162" s="67">
        <f t="shared" si="17"/>
        <v>9726150</v>
      </c>
      <c r="K162" s="68">
        <f t="shared" si="15"/>
        <v>10309719</v>
      </c>
      <c r="L162" s="69">
        <f t="shared" si="14"/>
        <v>21500</v>
      </c>
      <c r="M162" s="70">
        <f t="shared" si="16"/>
        <v>1450680</v>
      </c>
      <c r="S162" s="12"/>
    </row>
    <row r="163" spans="1:19" ht="16.5">
      <c r="A163" s="65">
        <v>162</v>
      </c>
      <c r="B163" s="15">
        <v>1408</v>
      </c>
      <c r="C163" s="15">
        <v>14</v>
      </c>
      <c r="D163" s="106" t="s">
        <v>12</v>
      </c>
      <c r="E163" s="110">
        <v>599</v>
      </c>
      <c r="F163" s="113">
        <v>47</v>
      </c>
      <c r="G163" s="111">
        <f t="shared" si="12"/>
        <v>646</v>
      </c>
      <c r="H163" s="112">
        <f t="shared" si="13"/>
        <v>658.90000000000009</v>
      </c>
      <c r="I163" s="65">
        <f>I162</f>
        <v>20650</v>
      </c>
      <c r="J163" s="67">
        <f t="shared" si="17"/>
        <v>13339900</v>
      </c>
      <c r="K163" s="68">
        <f t="shared" si="15"/>
        <v>14140294</v>
      </c>
      <c r="L163" s="69">
        <f t="shared" si="14"/>
        <v>29500</v>
      </c>
      <c r="M163" s="70">
        <f t="shared" si="16"/>
        <v>1844920.0000000002</v>
      </c>
      <c r="S163" s="12"/>
    </row>
    <row r="164" spans="1:19" ht="16.5">
      <c r="A164" s="65">
        <v>163</v>
      </c>
      <c r="B164" s="15">
        <v>1409</v>
      </c>
      <c r="C164" s="15">
        <v>14</v>
      </c>
      <c r="D164" s="106" t="s">
        <v>12</v>
      </c>
      <c r="E164" s="110">
        <v>459</v>
      </c>
      <c r="F164" s="113">
        <v>0</v>
      </c>
      <c r="G164" s="111">
        <f t="shared" si="12"/>
        <v>459</v>
      </c>
      <c r="H164" s="112">
        <f t="shared" si="13"/>
        <v>504.90000000000003</v>
      </c>
      <c r="I164" s="65">
        <f>I163</f>
        <v>20650</v>
      </c>
      <c r="J164" s="67">
        <f t="shared" si="17"/>
        <v>9478350</v>
      </c>
      <c r="K164" s="68">
        <f t="shared" si="15"/>
        <v>10047051</v>
      </c>
      <c r="L164" s="69">
        <f t="shared" si="14"/>
        <v>21000</v>
      </c>
      <c r="M164" s="70">
        <f t="shared" si="16"/>
        <v>1413720</v>
      </c>
      <c r="S164" s="12"/>
    </row>
    <row r="165" spans="1:19" ht="16.5">
      <c r="A165" s="65">
        <v>164</v>
      </c>
      <c r="B165" s="15">
        <v>1410</v>
      </c>
      <c r="C165" s="15">
        <v>14</v>
      </c>
      <c r="D165" s="106" t="s">
        <v>12</v>
      </c>
      <c r="E165" s="110">
        <v>459</v>
      </c>
      <c r="F165" s="113">
        <v>0</v>
      </c>
      <c r="G165" s="111">
        <f t="shared" si="12"/>
        <v>459</v>
      </c>
      <c r="H165" s="112">
        <f t="shared" si="13"/>
        <v>504.90000000000003</v>
      </c>
      <c r="I165" s="65">
        <f>I164</f>
        <v>20650</v>
      </c>
      <c r="J165" s="67">
        <f t="shared" si="17"/>
        <v>9478350</v>
      </c>
      <c r="K165" s="68">
        <f t="shared" si="15"/>
        <v>10047051</v>
      </c>
      <c r="L165" s="69">
        <f t="shared" si="14"/>
        <v>21000</v>
      </c>
      <c r="M165" s="70">
        <f t="shared" si="16"/>
        <v>1413720</v>
      </c>
      <c r="S165" s="12"/>
    </row>
    <row r="166" spans="1:19" ht="16.5">
      <c r="A166" s="65">
        <v>165</v>
      </c>
      <c r="B166" s="15">
        <v>1411</v>
      </c>
      <c r="C166" s="15">
        <v>14</v>
      </c>
      <c r="D166" s="106" t="s">
        <v>12</v>
      </c>
      <c r="E166" s="110">
        <v>589</v>
      </c>
      <c r="F166" s="113">
        <v>16</v>
      </c>
      <c r="G166" s="111">
        <f t="shared" si="12"/>
        <v>605</v>
      </c>
      <c r="H166" s="112">
        <f t="shared" si="13"/>
        <v>647.90000000000009</v>
      </c>
      <c r="I166" s="65">
        <f>I165</f>
        <v>20650</v>
      </c>
      <c r="J166" s="67">
        <f t="shared" si="17"/>
        <v>12493250</v>
      </c>
      <c r="K166" s="68">
        <f t="shared" si="15"/>
        <v>13242845</v>
      </c>
      <c r="L166" s="69">
        <f t="shared" si="14"/>
        <v>27500</v>
      </c>
      <c r="M166" s="70">
        <f t="shared" si="16"/>
        <v>1814120.0000000002</v>
      </c>
      <c r="S166" s="12"/>
    </row>
    <row r="167" spans="1:19" ht="16.5">
      <c r="A167" s="65">
        <v>166</v>
      </c>
      <c r="B167" s="15">
        <v>1412</v>
      </c>
      <c r="C167" s="15">
        <v>14</v>
      </c>
      <c r="D167" s="106" t="s">
        <v>12</v>
      </c>
      <c r="E167" s="110">
        <v>467</v>
      </c>
      <c r="F167" s="113">
        <v>0</v>
      </c>
      <c r="G167" s="111">
        <f t="shared" si="12"/>
        <v>467</v>
      </c>
      <c r="H167" s="112">
        <f t="shared" si="13"/>
        <v>513.70000000000005</v>
      </c>
      <c r="I167" s="65">
        <f>I166</f>
        <v>20650</v>
      </c>
      <c r="J167" s="67">
        <f t="shared" si="17"/>
        <v>9643550</v>
      </c>
      <c r="K167" s="68">
        <f t="shared" si="15"/>
        <v>10222163</v>
      </c>
      <c r="L167" s="69">
        <f t="shared" si="14"/>
        <v>21500</v>
      </c>
      <c r="M167" s="70">
        <f t="shared" si="16"/>
        <v>1438360.0000000002</v>
      </c>
      <c r="S167" s="12"/>
    </row>
    <row r="168" spans="1:19" ht="16.5">
      <c r="A168" s="65">
        <v>167</v>
      </c>
      <c r="B168" s="15">
        <v>1501</v>
      </c>
      <c r="C168" s="15">
        <v>15</v>
      </c>
      <c r="D168" s="105" t="s">
        <v>12</v>
      </c>
      <c r="E168" s="106">
        <v>467</v>
      </c>
      <c r="F168" s="111">
        <v>0</v>
      </c>
      <c r="G168" s="111">
        <f t="shared" si="12"/>
        <v>467</v>
      </c>
      <c r="H168" s="112">
        <f t="shared" si="13"/>
        <v>513.70000000000005</v>
      </c>
      <c r="I168" s="65">
        <f>I160+50</f>
        <v>20700</v>
      </c>
      <c r="J168" s="67">
        <f t="shared" si="17"/>
        <v>9666900</v>
      </c>
      <c r="K168" s="68">
        <f t="shared" si="15"/>
        <v>10246914</v>
      </c>
      <c r="L168" s="69">
        <f t="shared" si="14"/>
        <v>21500</v>
      </c>
      <c r="M168" s="70">
        <f t="shared" si="16"/>
        <v>1438360.0000000002</v>
      </c>
      <c r="S168" s="12"/>
    </row>
    <row r="169" spans="1:19" ht="16.5">
      <c r="A169" s="65">
        <v>168</v>
      </c>
      <c r="B169" s="15">
        <v>1502</v>
      </c>
      <c r="C169" s="15">
        <v>15</v>
      </c>
      <c r="D169" s="105" t="s">
        <v>45</v>
      </c>
      <c r="E169" s="110">
        <v>392</v>
      </c>
      <c r="F169" s="113">
        <v>15</v>
      </c>
      <c r="G169" s="111">
        <f t="shared" si="12"/>
        <v>407</v>
      </c>
      <c r="H169" s="112">
        <f t="shared" si="13"/>
        <v>431.20000000000005</v>
      </c>
      <c r="I169" s="65">
        <f>I168</f>
        <v>20700</v>
      </c>
      <c r="J169" s="67">
        <f t="shared" si="17"/>
        <v>8424900</v>
      </c>
      <c r="K169" s="68">
        <f t="shared" si="15"/>
        <v>8930394</v>
      </c>
      <c r="L169" s="69">
        <f t="shared" si="14"/>
        <v>18500</v>
      </c>
      <c r="M169" s="70">
        <f t="shared" si="16"/>
        <v>1207360.0000000002</v>
      </c>
      <c r="S169" s="12"/>
    </row>
    <row r="170" spans="1:19" ht="16.5">
      <c r="A170" s="65">
        <v>169</v>
      </c>
      <c r="B170" s="15">
        <v>1503</v>
      </c>
      <c r="C170" s="15">
        <v>15</v>
      </c>
      <c r="D170" s="105" t="s">
        <v>45</v>
      </c>
      <c r="E170" s="110">
        <v>400</v>
      </c>
      <c r="F170" s="113">
        <v>40</v>
      </c>
      <c r="G170" s="111">
        <f t="shared" si="12"/>
        <v>440</v>
      </c>
      <c r="H170" s="112">
        <f t="shared" si="13"/>
        <v>440.00000000000006</v>
      </c>
      <c r="I170" s="65">
        <f>I169</f>
        <v>20700</v>
      </c>
      <c r="J170" s="67">
        <f t="shared" si="17"/>
        <v>9108000</v>
      </c>
      <c r="K170" s="68">
        <f t="shared" si="15"/>
        <v>9654480</v>
      </c>
      <c r="L170" s="69">
        <f t="shared" si="14"/>
        <v>20000</v>
      </c>
      <c r="M170" s="70">
        <f t="shared" si="16"/>
        <v>1232000.0000000002</v>
      </c>
      <c r="S170" s="12"/>
    </row>
    <row r="171" spans="1:19" ht="16.5">
      <c r="A171" s="65">
        <v>170</v>
      </c>
      <c r="B171" s="15">
        <v>1504</v>
      </c>
      <c r="C171" s="15">
        <v>15</v>
      </c>
      <c r="D171" s="105" t="s">
        <v>45</v>
      </c>
      <c r="E171" s="110">
        <v>392</v>
      </c>
      <c r="F171" s="113">
        <v>15</v>
      </c>
      <c r="G171" s="111">
        <f t="shared" si="12"/>
        <v>407</v>
      </c>
      <c r="H171" s="112">
        <f t="shared" si="13"/>
        <v>431.20000000000005</v>
      </c>
      <c r="I171" s="65">
        <f>I170</f>
        <v>20700</v>
      </c>
      <c r="J171" s="67">
        <f t="shared" si="17"/>
        <v>8424900</v>
      </c>
      <c r="K171" s="68">
        <f t="shared" si="15"/>
        <v>8930394</v>
      </c>
      <c r="L171" s="69">
        <f t="shared" si="14"/>
        <v>18500</v>
      </c>
      <c r="M171" s="70">
        <f t="shared" si="16"/>
        <v>1207360.0000000002</v>
      </c>
      <c r="S171" s="12"/>
    </row>
    <row r="172" spans="1:19" ht="16.5">
      <c r="A172" s="65">
        <v>171</v>
      </c>
      <c r="B172" s="15">
        <v>1505</v>
      </c>
      <c r="C172" s="15">
        <v>15</v>
      </c>
      <c r="D172" s="105" t="s">
        <v>45</v>
      </c>
      <c r="E172" s="110">
        <v>392</v>
      </c>
      <c r="F172" s="113">
        <v>15</v>
      </c>
      <c r="G172" s="111">
        <f t="shared" si="12"/>
        <v>407</v>
      </c>
      <c r="H172" s="112">
        <f t="shared" si="13"/>
        <v>431.20000000000005</v>
      </c>
      <c r="I172" s="65">
        <f>I171</f>
        <v>20700</v>
      </c>
      <c r="J172" s="67">
        <f t="shared" si="17"/>
        <v>8424900</v>
      </c>
      <c r="K172" s="68">
        <f t="shared" si="15"/>
        <v>8930394</v>
      </c>
      <c r="L172" s="69">
        <f t="shared" si="14"/>
        <v>18500</v>
      </c>
      <c r="M172" s="70">
        <f t="shared" si="16"/>
        <v>1207360.0000000002</v>
      </c>
      <c r="S172" s="12"/>
    </row>
    <row r="173" spans="1:19" ht="16.5">
      <c r="A173" s="65">
        <v>172</v>
      </c>
      <c r="B173" s="15">
        <v>1506</v>
      </c>
      <c r="C173" s="15">
        <v>15</v>
      </c>
      <c r="D173" s="105" t="s">
        <v>12</v>
      </c>
      <c r="E173" s="110">
        <v>471</v>
      </c>
      <c r="F173" s="113">
        <v>0</v>
      </c>
      <c r="G173" s="111">
        <f t="shared" si="12"/>
        <v>471</v>
      </c>
      <c r="H173" s="112">
        <f t="shared" si="13"/>
        <v>518.1</v>
      </c>
      <c r="I173" s="65">
        <f>I172</f>
        <v>20700</v>
      </c>
      <c r="J173" s="67">
        <f t="shared" si="17"/>
        <v>9749700</v>
      </c>
      <c r="K173" s="68">
        <f t="shared" si="15"/>
        <v>10334682</v>
      </c>
      <c r="L173" s="69">
        <f t="shared" si="14"/>
        <v>21500</v>
      </c>
      <c r="M173" s="70">
        <f t="shared" si="16"/>
        <v>1450680</v>
      </c>
      <c r="S173" s="12"/>
    </row>
    <row r="174" spans="1:19" ht="16.5">
      <c r="A174" s="65">
        <v>173</v>
      </c>
      <c r="B174" s="15">
        <v>1507</v>
      </c>
      <c r="C174" s="15">
        <v>15</v>
      </c>
      <c r="D174" s="106" t="s">
        <v>12</v>
      </c>
      <c r="E174" s="110">
        <v>471</v>
      </c>
      <c r="F174" s="113">
        <v>0</v>
      </c>
      <c r="G174" s="111">
        <f t="shared" si="12"/>
        <v>471</v>
      </c>
      <c r="H174" s="112">
        <f t="shared" si="13"/>
        <v>518.1</v>
      </c>
      <c r="I174" s="65">
        <f>I173</f>
        <v>20700</v>
      </c>
      <c r="J174" s="67">
        <f t="shared" si="17"/>
        <v>9749700</v>
      </c>
      <c r="K174" s="68">
        <f t="shared" si="15"/>
        <v>10334682</v>
      </c>
      <c r="L174" s="69">
        <f t="shared" si="14"/>
        <v>21500</v>
      </c>
      <c r="M174" s="70">
        <f t="shared" si="16"/>
        <v>1450680</v>
      </c>
      <c r="S174" s="12"/>
    </row>
    <row r="175" spans="1:19" ht="16.5">
      <c r="A175" s="65">
        <v>174</v>
      </c>
      <c r="B175" s="15">
        <v>1508</v>
      </c>
      <c r="C175" s="15">
        <v>15</v>
      </c>
      <c r="D175" s="106" t="s">
        <v>12</v>
      </c>
      <c r="E175" s="110">
        <v>599</v>
      </c>
      <c r="F175" s="113">
        <v>47</v>
      </c>
      <c r="G175" s="111">
        <f t="shared" si="12"/>
        <v>646</v>
      </c>
      <c r="H175" s="112">
        <f t="shared" si="13"/>
        <v>658.90000000000009</v>
      </c>
      <c r="I175" s="65">
        <f>I174</f>
        <v>20700</v>
      </c>
      <c r="J175" s="67">
        <f t="shared" si="17"/>
        <v>13372200</v>
      </c>
      <c r="K175" s="68">
        <f t="shared" si="15"/>
        <v>14174532</v>
      </c>
      <c r="L175" s="69">
        <f t="shared" si="14"/>
        <v>29500</v>
      </c>
      <c r="M175" s="70">
        <f t="shared" si="16"/>
        <v>1844920.0000000002</v>
      </c>
      <c r="S175" s="12"/>
    </row>
    <row r="176" spans="1:19" ht="16.5">
      <c r="A176" s="65">
        <v>175</v>
      </c>
      <c r="B176" s="15">
        <v>1509</v>
      </c>
      <c r="C176" s="15">
        <v>15</v>
      </c>
      <c r="D176" s="106" t="s">
        <v>12</v>
      </c>
      <c r="E176" s="110">
        <v>459</v>
      </c>
      <c r="F176" s="113">
        <v>0</v>
      </c>
      <c r="G176" s="111">
        <f t="shared" si="12"/>
        <v>459</v>
      </c>
      <c r="H176" s="112">
        <f t="shared" si="13"/>
        <v>504.90000000000003</v>
      </c>
      <c r="I176" s="65">
        <f>I175</f>
        <v>20700</v>
      </c>
      <c r="J176" s="67">
        <f t="shared" si="17"/>
        <v>9501300</v>
      </c>
      <c r="K176" s="68">
        <f t="shared" si="15"/>
        <v>10071378</v>
      </c>
      <c r="L176" s="69">
        <f t="shared" si="14"/>
        <v>21000</v>
      </c>
      <c r="M176" s="70">
        <f t="shared" si="16"/>
        <v>1413720</v>
      </c>
      <c r="S176" s="12"/>
    </row>
    <row r="177" spans="1:19" ht="16.5">
      <c r="A177" s="65">
        <v>176</v>
      </c>
      <c r="B177" s="15">
        <v>1510</v>
      </c>
      <c r="C177" s="15">
        <v>15</v>
      </c>
      <c r="D177" s="106" t="s">
        <v>12</v>
      </c>
      <c r="E177" s="110">
        <v>459</v>
      </c>
      <c r="F177" s="113">
        <v>0</v>
      </c>
      <c r="G177" s="111">
        <f t="shared" si="12"/>
        <v>459</v>
      </c>
      <c r="H177" s="112">
        <f t="shared" si="13"/>
        <v>504.90000000000003</v>
      </c>
      <c r="I177" s="65">
        <f>I176</f>
        <v>20700</v>
      </c>
      <c r="J177" s="67">
        <f t="shared" si="17"/>
        <v>9501300</v>
      </c>
      <c r="K177" s="68">
        <f t="shared" si="15"/>
        <v>10071378</v>
      </c>
      <c r="L177" s="69">
        <f t="shared" si="14"/>
        <v>21000</v>
      </c>
      <c r="M177" s="70">
        <f t="shared" si="16"/>
        <v>1413720</v>
      </c>
      <c r="S177" s="12"/>
    </row>
    <row r="178" spans="1:19" ht="16.5">
      <c r="A178" s="65">
        <v>177</v>
      </c>
      <c r="B178" s="15">
        <v>1511</v>
      </c>
      <c r="C178" s="15">
        <v>15</v>
      </c>
      <c r="D178" s="106" t="s">
        <v>12</v>
      </c>
      <c r="E178" s="110">
        <v>589</v>
      </c>
      <c r="F178" s="113">
        <v>16</v>
      </c>
      <c r="G178" s="111">
        <f t="shared" si="12"/>
        <v>605</v>
      </c>
      <c r="H178" s="112">
        <f t="shared" si="13"/>
        <v>647.90000000000009</v>
      </c>
      <c r="I178" s="65">
        <f>I177</f>
        <v>20700</v>
      </c>
      <c r="J178" s="67">
        <f t="shared" si="17"/>
        <v>12523500</v>
      </c>
      <c r="K178" s="68">
        <f t="shared" si="15"/>
        <v>13274910</v>
      </c>
      <c r="L178" s="69">
        <f t="shared" si="14"/>
        <v>27500</v>
      </c>
      <c r="M178" s="70">
        <f t="shared" si="16"/>
        <v>1814120.0000000002</v>
      </c>
      <c r="S178" s="12"/>
    </row>
    <row r="179" spans="1:19" ht="16.5">
      <c r="A179" s="65">
        <v>178</v>
      </c>
      <c r="B179" s="15">
        <v>1512</v>
      </c>
      <c r="C179" s="15">
        <v>15</v>
      </c>
      <c r="D179" s="106" t="s">
        <v>12</v>
      </c>
      <c r="E179" s="110">
        <v>467</v>
      </c>
      <c r="F179" s="113">
        <v>0</v>
      </c>
      <c r="G179" s="111">
        <f t="shared" si="12"/>
        <v>467</v>
      </c>
      <c r="H179" s="112">
        <f t="shared" si="13"/>
        <v>513.70000000000005</v>
      </c>
      <c r="I179" s="65">
        <f>I178</f>
        <v>20700</v>
      </c>
      <c r="J179" s="67">
        <f t="shared" si="17"/>
        <v>9666900</v>
      </c>
      <c r="K179" s="68">
        <f t="shared" si="15"/>
        <v>10246914</v>
      </c>
      <c r="L179" s="69">
        <f t="shared" si="14"/>
        <v>21500</v>
      </c>
      <c r="M179" s="70">
        <f t="shared" si="16"/>
        <v>1438360.0000000002</v>
      </c>
      <c r="S179" s="12"/>
    </row>
    <row r="180" spans="1:19" ht="16.5">
      <c r="A180" s="65">
        <v>179</v>
      </c>
      <c r="B180" s="15">
        <v>1601</v>
      </c>
      <c r="C180" s="15">
        <v>16</v>
      </c>
      <c r="D180" s="105" t="s">
        <v>12</v>
      </c>
      <c r="E180" s="106">
        <v>467</v>
      </c>
      <c r="F180" s="111">
        <v>0</v>
      </c>
      <c r="G180" s="111">
        <f t="shared" si="12"/>
        <v>467</v>
      </c>
      <c r="H180" s="112">
        <f t="shared" si="13"/>
        <v>513.70000000000005</v>
      </c>
      <c r="I180" s="65">
        <f>I172+50</f>
        <v>20750</v>
      </c>
      <c r="J180" s="67">
        <f t="shared" si="17"/>
        <v>9690250</v>
      </c>
      <c r="K180" s="68">
        <f t="shared" si="15"/>
        <v>10271665</v>
      </c>
      <c r="L180" s="69">
        <f t="shared" si="14"/>
        <v>21500</v>
      </c>
      <c r="M180" s="70">
        <f t="shared" si="16"/>
        <v>1438360.0000000002</v>
      </c>
      <c r="S180" s="12"/>
    </row>
    <row r="181" spans="1:19" ht="16.5">
      <c r="A181" s="65">
        <v>180</v>
      </c>
      <c r="B181" s="15">
        <v>1602</v>
      </c>
      <c r="C181" s="15">
        <v>16</v>
      </c>
      <c r="D181" s="105" t="s">
        <v>45</v>
      </c>
      <c r="E181" s="110">
        <v>392</v>
      </c>
      <c r="F181" s="113">
        <v>15</v>
      </c>
      <c r="G181" s="111">
        <f t="shared" si="12"/>
        <v>407</v>
      </c>
      <c r="H181" s="112">
        <f t="shared" si="13"/>
        <v>431.20000000000005</v>
      </c>
      <c r="I181" s="65">
        <f>I180</f>
        <v>20750</v>
      </c>
      <c r="J181" s="67">
        <f t="shared" si="17"/>
        <v>8445250</v>
      </c>
      <c r="K181" s="68">
        <f t="shared" si="15"/>
        <v>8951965</v>
      </c>
      <c r="L181" s="69">
        <f t="shared" si="14"/>
        <v>18500</v>
      </c>
      <c r="M181" s="70">
        <f t="shared" si="16"/>
        <v>1207360.0000000002</v>
      </c>
      <c r="S181" s="12"/>
    </row>
    <row r="182" spans="1:19" ht="16.5">
      <c r="A182" s="65">
        <v>181</v>
      </c>
      <c r="B182" s="15">
        <v>1603</v>
      </c>
      <c r="C182" s="15">
        <v>16</v>
      </c>
      <c r="D182" s="105" t="s">
        <v>45</v>
      </c>
      <c r="E182" s="110">
        <v>400</v>
      </c>
      <c r="F182" s="113">
        <v>40</v>
      </c>
      <c r="G182" s="111">
        <f t="shared" si="12"/>
        <v>440</v>
      </c>
      <c r="H182" s="112">
        <f t="shared" si="13"/>
        <v>440.00000000000006</v>
      </c>
      <c r="I182" s="65">
        <f>I181</f>
        <v>20750</v>
      </c>
      <c r="J182" s="67">
        <f t="shared" si="17"/>
        <v>9130000</v>
      </c>
      <c r="K182" s="68">
        <f t="shared" si="15"/>
        <v>9677800</v>
      </c>
      <c r="L182" s="69">
        <f t="shared" si="14"/>
        <v>20000</v>
      </c>
      <c r="M182" s="70">
        <f t="shared" si="16"/>
        <v>1232000.0000000002</v>
      </c>
      <c r="S182" s="12"/>
    </row>
    <row r="183" spans="1:19" ht="16.5">
      <c r="A183" s="65">
        <v>182</v>
      </c>
      <c r="B183" s="15">
        <v>1604</v>
      </c>
      <c r="C183" s="15">
        <v>16</v>
      </c>
      <c r="D183" s="105" t="s">
        <v>45</v>
      </c>
      <c r="E183" s="110">
        <v>392</v>
      </c>
      <c r="F183" s="113">
        <v>15</v>
      </c>
      <c r="G183" s="111">
        <f t="shared" si="12"/>
        <v>407</v>
      </c>
      <c r="H183" s="112">
        <f t="shared" si="13"/>
        <v>431.20000000000005</v>
      </c>
      <c r="I183" s="65">
        <f>I182</f>
        <v>20750</v>
      </c>
      <c r="J183" s="67">
        <f t="shared" si="17"/>
        <v>8445250</v>
      </c>
      <c r="K183" s="68">
        <f t="shared" si="15"/>
        <v>8951965</v>
      </c>
      <c r="L183" s="69">
        <f t="shared" si="14"/>
        <v>18500</v>
      </c>
      <c r="M183" s="70">
        <f t="shared" si="16"/>
        <v>1207360.0000000002</v>
      </c>
      <c r="S183" s="12"/>
    </row>
    <row r="184" spans="1:19" ht="16.5">
      <c r="A184" s="65">
        <v>183</v>
      </c>
      <c r="B184" s="15">
        <v>1605</v>
      </c>
      <c r="C184" s="15">
        <v>16</v>
      </c>
      <c r="D184" s="105" t="s">
        <v>45</v>
      </c>
      <c r="E184" s="110">
        <v>392</v>
      </c>
      <c r="F184" s="113">
        <v>15</v>
      </c>
      <c r="G184" s="111">
        <f t="shared" si="12"/>
        <v>407</v>
      </c>
      <c r="H184" s="112">
        <f t="shared" si="13"/>
        <v>431.20000000000005</v>
      </c>
      <c r="I184" s="65">
        <f>I183</f>
        <v>20750</v>
      </c>
      <c r="J184" s="67">
        <f t="shared" si="17"/>
        <v>8445250</v>
      </c>
      <c r="K184" s="68">
        <f t="shared" si="15"/>
        <v>8951965</v>
      </c>
      <c r="L184" s="69">
        <f t="shared" si="14"/>
        <v>18500</v>
      </c>
      <c r="M184" s="70">
        <f t="shared" si="16"/>
        <v>1207360.0000000002</v>
      </c>
      <c r="S184" s="12"/>
    </row>
    <row r="185" spans="1:19" ht="16.5">
      <c r="A185" s="65">
        <v>184</v>
      </c>
      <c r="B185" s="15">
        <v>1606</v>
      </c>
      <c r="C185" s="15">
        <v>16</v>
      </c>
      <c r="D185" s="105" t="s">
        <v>12</v>
      </c>
      <c r="E185" s="110">
        <v>471</v>
      </c>
      <c r="F185" s="113">
        <v>0</v>
      </c>
      <c r="G185" s="111">
        <f t="shared" si="12"/>
        <v>471</v>
      </c>
      <c r="H185" s="112">
        <f t="shared" si="13"/>
        <v>518.1</v>
      </c>
      <c r="I185" s="65">
        <f>I184</f>
        <v>20750</v>
      </c>
      <c r="J185" s="67">
        <f t="shared" si="17"/>
        <v>9773250</v>
      </c>
      <c r="K185" s="68">
        <f t="shared" si="15"/>
        <v>10359645</v>
      </c>
      <c r="L185" s="69">
        <f t="shared" si="14"/>
        <v>21500</v>
      </c>
      <c r="M185" s="70">
        <f t="shared" si="16"/>
        <v>1450680</v>
      </c>
      <c r="S185" s="12"/>
    </row>
    <row r="186" spans="1:19" ht="16.5">
      <c r="A186" s="65">
        <v>185</v>
      </c>
      <c r="B186" s="15">
        <v>1607</v>
      </c>
      <c r="C186" s="15">
        <v>16</v>
      </c>
      <c r="D186" s="106" t="s">
        <v>12</v>
      </c>
      <c r="E186" s="110">
        <v>471</v>
      </c>
      <c r="F186" s="113">
        <v>0</v>
      </c>
      <c r="G186" s="111">
        <f t="shared" si="12"/>
        <v>471</v>
      </c>
      <c r="H186" s="112">
        <f t="shared" si="13"/>
        <v>518.1</v>
      </c>
      <c r="I186" s="65">
        <f>I185</f>
        <v>20750</v>
      </c>
      <c r="J186" s="67">
        <f t="shared" si="17"/>
        <v>9773250</v>
      </c>
      <c r="K186" s="68">
        <f t="shared" si="15"/>
        <v>10359645</v>
      </c>
      <c r="L186" s="69">
        <f t="shared" si="14"/>
        <v>21500</v>
      </c>
      <c r="M186" s="70">
        <f t="shared" si="16"/>
        <v>1450680</v>
      </c>
      <c r="S186" s="12"/>
    </row>
    <row r="187" spans="1:19" ht="16.5">
      <c r="A187" s="65">
        <v>186</v>
      </c>
      <c r="B187" s="15">
        <v>1608</v>
      </c>
      <c r="C187" s="15">
        <v>16</v>
      </c>
      <c r="D187" s="106" t="s">
        <v>12</v>
      </c>
      <c r="E187" s="110">
        <v>599</v>
      </c>
      <c r="F187" s="113">
        <v>47</v>
      </c>
      <c r="G187" s="111">
        <f t="shared" si="12"/>
        <v>646</v>
      </c>
      <c r="H187" s="112">
        <f t="shared" si="13"/>
        <v>658.90000000000009</v>
      </c>
      <c r="I187" s="65">
        <f>I186</f>
        <v>20750</v>
      </c>
      <c r="J187" s="67">
        <f t="shared" si="17"/>
        <v>13404500</v>
      </c>
      <c r="K187" s="68">
        <f t="shared" si="15"/>
        <v>14208770</v>
      </c>
      <c r="L187" s="69">
        <f t="shared" si="14"/>
        <v>29500</v>
      </c>
      <c r="M187" s="70">
        <f t="shared" si="16"/>
        <v>1844920.0000000002</v>
      </c>
      <c r="S187" s="12"/>
    </row>
    <row r="188" spans="1:19" ht="16.5">
      <c r="A188" s="65">
        <v>187</v>
      </c>
      <c r="B188" s="15">
        <v>1609</v>
      </c>
      <c r="C188" s="15">
        <v>16</v>
      </c>
      <c r="D188" s="106" t="s">
        <v>12</v>
      </c>
      <c r="E188" s="110">
        <v>459</v>
      </c>
      <c r="F188" s="113">
        <v>0</v>
      </c>
      <c r="G188" s="111">
        <f t="shared" si="12"/>
        <v>459</v>
      </c>
      <c r="H188" s="112">
        <f t="shared" si="13"/>
        <v>504.90000000000003</v>
      </c>
      <c r="I188" s="65">
        <f>I187</f>
        <v>20750</v>
      </c>
      <c r="J188" s="67">
        <f t="shared" si="17"/>
        <v>9524250</v>
      </c>
      <c r="K188" s="68">
        <f t="shared" si="15"/>
        <v>10095705</v>
      </c>
      <c r="L188" s="69">
        <f t="shared" si="14"/>
        <v>21000</v>
      </c>
      <c r="M188" s="70">
        <f t="shared" si="16"/>
        <v>1413720</v>
      </c>
      <c r="S188" s="12"/>
    </row>
    <row r="189" spans="1:19" ht="16.5">
      <c r="A189" s="65">
        <v>188</v>
      </c>
      <c r="B189" s="15">
        <v>1610</v>
      </c>
      <c r="C189" s="15">
        <v>16</v>
      </c>
      <c r="D189" s="106" t="s">
        <v>12</v>
      </c>
      <c r="E189" s="110">
        <v>459</v>
      </c>
      <c r="F189" s="113">
        <v>0</v>
      </c>
      <c r="G189" s="111">
        <f t="shared" si="12"/>
        <v>459</v>
      </c>
      <c r="H189" s="112">
        <f t="shared" si="13"/>
        <v>504.90000000000003</v>
      </c>
      <c r="I189" s="65">
        <f>I188</f>
        <v>20750</v>
      </c>
      <c r="J189" s="67">
        <f t="shared" si="17"/>
        <v>9524250</v>
      </c>
      <c r="K189" s="68">
        <f t="shared" si="15"/>
        <v>10095705</v>
      </c>
      <c r="L189" s="69">
        <f t="shared" si="14"/>
        <v>21000</v>
      </c>
      <c r="M189" s="70">
        <f t="shared" si="16"/>
        <v>1413720</v>
      </c>
      <c r="S189" s="12"/>
    </row>
    <row r="190" spans="1:19" ht="16.5">
      <c r="A190" s="65">
        <v>189</v>
      </c>
      <c r="B190" s="15">
        <v>1611</v>
      </c>
      <c r="C190" s="15">
        <v>16</v>
      </c>
      <c r="D190" s="106" t="s">
        <v>12</v>
      </c>
      <c r="E190" s="110">
        <v>589</v>
      </c>
      <c r="F190" s="113">
        <v>16</v>
      </c>
      <c r="G190" s="111">
        <f t="shared" si="12"/>
        <v>605</v>
      </c>
      <c r="H190" s="112">
        <f t="shared" si="13"/>
        <v>647.90000000000009</v>
      </c>
      <c r="I190" s="65">
        <f>I189</f>
        <v>20750</v>
      </c>
      <c r="J190" s="67">
        <f t="shared" si="17"/>
        <v>12553750</v>
      </c>
      <c r="K190" s="68">
        <f t="shared" si="15"/>
        <v>13306975</v>
      </c>
      <c r="L190" s="69">
        <f t="shared" si="14"/>
        <v>27500</v>
      </c>
      <c r="M190" s="70">
        <f t="shared" si="16"/>
        <v>1814120.0000000002</v>
      </c>
      <c r="S190" s="12"/>
    </row>
    <row r="191" spans="1:19" ht="16.5">
      <c r="A191" s="65">
        <v>190</v>
      </c>
      <c r="B191" s="15">
        <v>1612</v>
      </c>
      <c r="C191" s="15">
        <v>16</v>
      </c>
      <c r="D191" s="106" t="s">
        <v>12</v>
      </c>
      <c r="E191" s="110">
        <v>467</v>
      </c>
      <c r="F191" s="113">
        <v>0</v>
      </c>
      <c r="G191" s="111">
        <f t="shared" si="12"/>
        <v>467</v>
      </c>
      <c r="H191" s="112">
        <f t="shared" si="13"/>
        <v>513.70000000000005</v>
      </c>
      <c r="I191" s="65">
        <f>I190</f>
        <v>20750</v>
      </c>
      <c r="J191" s="67">
        <f t="shared" si="17"/>
        <v>9690250</v>
      </c>
      <c r="K191" s="68">
        <f t="shared" si="15"/>
        <v>10271665</v>
      </c>
      <c r="L191" s="69">
        <f t="shared" si="14"/>
        <v>21500</v>
      </c>
      <c r="M191" s="70">
        <f t="shared" si="16"/>
        <v>1438360.0000000002</v>
      </c>
      <c r="S191" s="12"/>
    </row>
    <row r="192" spans="1:19" ht="16.5">
      <c r="A192" s="65">
        <v>191</v>
      </c>
      <c r="B192" s="15">
        <v>1701</v>
      </c>
      <c r="C192" s="15">
        <v>17</v>
      </c>
      <c r="D192" s="105" t="s">
        <v>12</v>
      </c>
      <c r="E192" s="106">
        <v>467</v>
      </c>
      <c r="F192" s="111">
        <v>0</v>
      </c>
      <c r="G192" s="111">
        <f t="shared" si="12"/>
        <v>467</v>
      </c>
      <c r="H192" s="112">
        <f t="shared" si="13"/>
        <v>513.70000000000005</v>
      </c>
      <c r="I192" s="65">
        <f>I184+50</f>
        <v>20800</v>
      </c>
      <c r="J192" s="67">
        <f t="shared" si="17"/>
        <v>9713600</v>
      </c>
      <c r="K192" s="68">
        <f t="shared" si="15"/>
        <v>10296416</v>
      </c>
      <c r="L192" s="69">
        <f t="shared" si="14"/>
        <v>21500</v>
      </c>
      <c r="M192" s="70">
        <f t="shared" si="16"/>
        <v>1438360.0000000002</v>
      </c>
      <c r="S192" s="12"/>
    </row>
    <row r="193" spans="1:19" ht="16.5">
      <c r="A193" s="65">
        <v>192</v>
      </c>
      <c r="B193" s="15">
        <v>1702</v>
      </c>
      <c r="C193" s="15">
        <v>17</v>
      </c>
      <c r="D193" s="105" t="s">
        <v>45</v>
      </c>
      <c r="E193" s="110">
        <v>392</v>
      </c>
      <c r="F193" s="113">
        <v>15</v>
      </c>
      <c r="G193" s="111">
        <f t="shared" ref="G193:G255" si="18">E193+F193</f>
        <v>407</v>
      </c>
      <c r="H193" s="112">
        <f t="shared" ref="H193:H255" si="19">E193*1.1</f>
        <v>431.20000000000005</v>
      </c>
      <c r="I193" s="65">
        <f>I192</f>
        <v>20800</v>
      </c>
      <c r="J193" s="67">
        <f t="shared" si="17"/>
        <v>8465600</v>
      </c>
      <c r="K193" s="68">
        <f t="shared" si="15"/>
        <v>8973536</v>
      </c>
      <c r="L193" s="69">
        <f t="shared" si="14"/>
        <v>18500</v>
      </c>
      <c r="M193" s="70">
        <f t="shared" si="16"/>
        <v>1207360.0000000002</v>
      </c>
      <c r="S193" s="12"/>
    </row>
    <row r="194" spans="1:19" ht="16.5">
      <c r="A194" s="65">
        <v>193</v>
      </c>
      <c r="B194" s="15">
        <v>1703</v>
      </c>
      <c r="C194" s="15">
        <v>17</v>
      </c>
      <c r="D194" s="105" t="s">
        <v>45</v>
      </c>
      <c r="E194" s="110">
        <v>400</v>
      </c>
      <c r="F194" s="113">
        <v>40</v>
      </c>
      <c r="G194" s="111">
        <f t="shared" si="18"/>
        <v>440</v>
      </c>
      <c r="H194" s="112">
        <f t="shared" si="19"/>
        <v>440.00000000000006</v>
      </c>
      <c r="I194" s="65">
        <f>I193</f>
        <v>20800</v>
      </c>
      <c r="J194" s="67">
        <f t="shared" si="17"/>
        <v>9152000</v>
      </c>
      <c r="K194" s="68">
        <f t="shared" si="15"/>
        <v>9701120</v>
      </c>
      <c r="L194" s="69">
        <f t="shared" ref="L194:L257" si="20">MROUND((K194*0.025/12),500)</f>
        <v>20000</v>
      </c>
      <c r="M194" s="70">
        <f t="shared" si="16"/>
        <v>1232000.0000000002</v>
      </c>
      <c r="S194" s="12"/>
    </row>
    <row r="195" spans="1:19">
      <c r="A195" s="65">
        <v>194</v>
      </c>
      <c r="B195" s="15">
        <v>1704</v>
      </c>
      <c r="C195" s="15">
        <v>17</v>
      </c>
      <c r="D195" s="105" t="s">
        <v>45</v>
      </c>
      <c r="E195" s="110">
        <v>392</v>
      </c>
      <c r="F195" s="113">
        <v>15</v>
      </c>
      <c r="G195" s="111">
        <f t="shared" si="18"/>
        <v>407</v>
      </c>
      <c r="H195" s="112">
        <f t="shared" si="19"/>
        <v>431.20000000000005</v>
      </c>
      <c r="I195" s="65">
        <f>I194</f>
        <v>20800</v>
      </c>
      <c r="J195" s="67">
        <f t="shared" si="17"/>
        <v>8465600</v>
      </c>
      <c r="K195" s="68">
        <f t="shared" ref="K195:K258" si="21">ROUND(J195*1.06,0)</f>
        <v>8973536</v>
      </c>
      <c r="L195" s="69">
        <f t="shared" si="20"/>
        <v>18500</v>
      </c>
      <c r="M195" s="70">
        <f t="shared" ref="M195:M258" si="22">H195*2800</f>
        <v>1207360.0000000002</v>
      </c>
    </row>
    <row r="196" spans="1:19">
      <c r="A196" s="65">
        <v>195</v>
      </c>
      <c r="B196" s="15">
        <v>1705</v>
      </c>
      <c r="C196" s="15">
        <v>17</v>
      </c>
      <c r="D196" s="105" t="s">
        <v>45</v>
      </c>
      <c r="E196" s="110">
        <v>392</v>
      </c>
      <c r="F196" s="113">
        <v>15</v>
      </c>
      <c r="G196" s="111">
        <f t="shared" si="18"/>
        <v>407</v>
      </c>
      <c r="H196" s="112">
        <f t="shared" si="19"/>
        <v>431.20000000000005</v>
      </c>
      <c r="I196" s="65">
        <f>I195</f>
        <v>20800</v>
      </c>
      <c r="J196" s="67">
        <f t="shared" ref="J196:J259" si="23">G196*I196</f>
        <v>8465600</v>
      </c>
      <c r="K196" s="68">
        <f t="shared" si="21"/>
        <v>8973536</v>
      </c>
      <c r="L196" s="69">
        <f t="shared" si="20"/>
        <v>18500</v>
      </c>
      <c r="M196" s="70">
        <f t="shared" si="22"/>
        <v>1207360.0000000002</v>
      </c>
    </row>
    <row r="197" spans="1:19">
      <c r="A197" s="65">
        <v>196</v>
      </c>
      <c r="B197" s="15">
        <v>1706</v>
      </c>
      <c r="C197" s="15">
        <v>17</v>
      </c>
      <c r="D197" s="105" t="s">
        <v>12</v>
      </c>
      <c r="E197" s="110">
        <v>471</v>
      </c>
      <c r="F197" s="113">
        <v>0</v>
      </c>
      <c r="G197" s="111">
        <f t="shared" si="18"/>
        <v>471</v>
      </c>
      <c r="H197" s="112">
        <f t="shared" si="19"/>
        <v>518.1</v>
      </c>
      <c r="I197" s="65">
        <f>I196</f>
        <v>20800</v>
      </c>
      <c r="J197" s="67">
        <f t="shared" si="23"/>
        <v>9796800</v>
      </c>
      <c r="K197" s="68">
        <f t="shared" si="21"/>
        <v>10384608</v>
      </c>
      <c r="L197" s="69">
        <f t="shared" si="20"/>
        <v>21500</v>
      </c>
      <c r="M197" s="70">
        <f t="shared" si="22"/>
        <v>1450680</v>
      </c>
    </row>
    <row r="198" spans="1:19">
      <c r="A198" s="65">
        <v>197</v>
      </c>
      <c r="B198" s="15">
        <v>1707</v>
      </c>
      <c r="C198" s="15">
        <v>17</v>
      </c>
      <c r="D198" s="106" t="s">
        <v>12</v>
      </c>
      <c r="E198" s="110">
        <v>471</v>
      </c>
      <c r="F198" s="113">
        <v>0</v>
      </c>
      <c r="G198" s="111">
        <f t="shared" si="18"/>
        <v>471</v>
      </c>
      <c r="H198" s="112">
        <f t="shared" si="19"/>
        <v>518.1</v>
      </c>
      <c r="I198" s="65">
        <f>I197</f>
        <v>20800</v>
      </c>
      <c r="J198" s="67">
        <f t="shared" si="23"/>
        <v>9796800</v>
      </c>
      <c r="K198" s="68">
        <f t="shared" si="21"/>
        <v>10384608</v>
      </c>
      <c r="L198" s="69">
        <f t="shared" si="20"/>
        <v>21500</v>
      </c>
      <c r="M198" s="70">
        <f t="shared" si="22"/>
        <v>1450680</v>
      </c>
    </row>
    <row r="199" spans="1:19">
      <c r="A199" s="65">
        <v>198</v>
      </c>
      <c r="B199" s="15">
        <v>1708</v>
      </c>
      <c r="C199" s="15">
        <v>17</v>
      </c>
      <c r="D199" s="106" t="s">
        <v>12</v>
      </c>
      <c r="E199" s="110">
        <v>599</v>
      </c>
      <c r="F199" s="113">
        <v>47</v>
      </c>
      <c r="G199" s="111">
        <f t="shared" si="18"/>
        <v>646</v>
      </c>
      <c r="H199" s="112">
        <f t="shared" si="19"/>
        <v>658.90000000000009</v>
      </c>
      <c r="I199" s="65">
        <f>I198</f>
        <v>20800</v>
      </c>
      <c r="J199" s="67">
        <f t="shared" si="23"/>
        <v>13436800</v>
      </c>
      <c r="K199" s="68">
        <f t="shared" si="21"/>
        <v>14243008</v>
      </c>
      <c r="L199" s="69">
        <f t="shared" si="20"/>
        <v>29500</v>
      </c>
      <c r="M199" s="70">
        <f t="shared" si="22"/>
        <v>1844920.0000000002</v>
      </c>
    </row>
    <row r="200" spans="1:19">
      <c r="A200" s="65">
        <v>199</v>
      </c>
      <c r="B200" s="15">
        <v>1709</v>
      </c>
      <c r="C200" s="15">
        <v>17</v>
      </c>
      <c r="D200" s="106" t="s">
        <v>12</v>
      </c>
      <c r="E200" s="110">
        <v>459</v>
      </c>
      <c r="F200" s="113">
        <v>0</v>
      </c>
      <c r="G200" s="111">
        <f t="shared" si="18"/>
        <v>459</v>
      </c>
      <c r="H200" s="112">
        <f t="shared" si="19"/>
        <v>504.90000000000003</v>
      </c>
      <c r="I200" s="65">
        <f>I199</f>
        <v>20800</v>
      </c>
      <c r="J200" s="67">
        <f t="shared" si="23"/>
        <v>9547200</v>
      </c>
      <c r="K200" s="68">
        <f t="shared" si="21"/>
        <v>10120032</v>
      </c>
      <c r="L200" s="69">
        <f t="shared" si="20"/>
        <v>21000</v>
      </c>
      <c r="M200" s="70">
        <f t="shared" si="22"/>
        <v>1413720</v>
      </c>
    </row>
    <row r="201" spans="1:19">
      <c r="A201" s="65">
        <v>200</v>
      </c>
      <c r="B201" s="15">
        <v>1710</v>
      </c>
      <c r="C201" s="15">
        <v>17</v>
      </c>
      <c r="D201" s="106" t="s">
        <v>12</v>
      </c>
      <c r="E201" s="110">
        <v>459</v>
      </c>
      <c r="F201" s="113">
        <v>0</v>
      </c>
      <c r="G201" s="111">
        <f t="shared" si="18"/>
        <v>459</v>
      </c>
      <c r="H201" s="112">
        <f t="shared" si="19"/>
        <v>504.90000000000003</v>
      </c>
      <c r="I201" s="65">
        <f>I200</f>
        <v>20800</v>
      </c>
      <c r="J201" s="67">
        <f t="shared" si="23"/>
        <v>9547200</v>
      </c>
      <c r="K201" s="68">
        <f t="shared" si="21"/>
        <v>10120032</v>
      </c>
      <c r="L201" s="69">
        <f t="shared" si="20"/>
        <v>21000</v>
      </c>
      <c r="M201" s="70">
        <f t="shared" si="22"/>
        <v>1413720</v>
      </c>
    </row>
    <row r="202" spans="1:19">
      <c r="A202" s="65">
        <v>201</v>
      </c>
      <c r="B202" s="15">
        <v>1711</v>
      </c>
      <c r="C202" s="15">
        <v>17</v>
      </c>
      <c r="D202" s="106" t="s">
        <v>12</v>
      </c>
      <c r="E202" s="110">
        <v>589</v>
      </c>
      <c r="F202" s="113">
        <v>16</v>
      </c>
      <c r="G202" s="111">
        <f t="shared" si="18"/>
        <v>605</v>
      </c>
      <c r="H202" s="112">
        <f t="shared" si="19"/>
        <v>647.90000000000009</v>
      </c>
      <c r="I202" s="65">
        <f>I201</f>
        <v>20800</v>
      </c>
      <c r="J202" s="67">
        <f t="shared" si="23"/>
        <v>12584000</v>
      </c>
      <c r="K202" s="68">
        <f t="shared" si="21"/>
        <v>13339040</v>
      </c>
      <c r="L202" s="69">
        <f t="shared" si="20"/>
        <v>28000</v>
      </c>
      <c r="M202" s="70">
        <f t="shared" si="22"/>
        <v>1814120.0000000002</v>
      </c>
    </row>
    <row r="203" spans="1:19">
      <c r="A203" s="65">
        <v>202</v>
      </c>
      <c r="B203" s="15">
        <v>1712</v>
      </c>
      <c r="C203" s="15">
        <v>17</v>
      </c>
      <c r="D203" s="106" t="s">
        <v>12</v>
      </c>
      <c r="E203" s="110">
        <v>467</v>
      </c>
      <c r="F203" s="113">
        <v>0</v>
      </c>
      <c r="G203" s="111">
        <f t="shared" si="18"/>
        <v>467</v>
      </c>
      <c r="H203" s="112">
        <f t="shared" si="19"/>
        <v>513.70000000000005</v>
      </c>
      <c r="I203" s="65">
        <f>I202</f>
        <v>20800</v>
      </c>
      <c r="J203" s="67">
        <f t="shared" si="23"/>
        <v>9713600</v>
      </c>
      <c r="K203" s="68">
        <f t="shared" si="21"/>
        <v>10296416</v>
      </c>
      <c r="L203" s="69">
        <f t="shared" si="20"/>
        <v>21500</v>
      </c>
      <c r="M203" s="70">
        <f t="shared" si="22"/>
        <v>1438360.0000000002</v>
      </c>
    </row>
    <row r="204" spans="1:19" s="29" customFormat="1">
      <c r="A204" s="65">
        <v>203</v>
      </c>
      <c r="B204" s="15">
        <v>1801</v>
      </c>
      <c r="C204" s="15">
        <v>18</v>
      </c>
      <c r="D204" s="105" t="s">
        <v>12</v>
      </c>
      <c r="E204" s="106">
        <v>467</v>
      </c>
      <c r="F204" s="111">
        <v>0</v>
      </c>
      <c r="G204" s="111">
        <f t="shared" si="18"/>
        <v>467</v>
      </c>
      <c r="H204" s="112">
        <f t="shared" si="19"/>
        <v>513.70000000000005</v>
      </c>
      <c r="I204" s="65">
        <f>I196+50</f>
        <v>20850</v>
      </c>
      <c r="J204" s="67">
        <f t="shared" si="23"/>
        <v>9736950</v>
      </c>
      <c r="K204" s="68">
        <f t="shared" si="21"/>
        <v>10321167</v>
      </c>
      <c r="L204" s="69">
        <f t="shared" si="20"/>
        <v>21500</v>
      </c>
      <c r="M204" s="70">
        <f t="shared" si="22"/>
        <v>1438360.0000000002</v>
      </c>
    </row>
    <row r="205" spans="1:19">
      <c r="A205" s="65">
        <v>204</v>
      </c>
      <c r="B205" s="15">
        <v>1802</v>
      </c>
      <c r="C205" s="15">
        <v>18</v>
      </c>
      <c r="D205" s="105" t="s">
        <v>45</v>
      </c>
      <c r="E205" s="110">
        <v>392</v>
      </c>
      <c r="F205" s="113">
        <v>15</v>
      </c>
      <c r="G205" s="111">
        <f t="shared" si="18"/>
        <v>407</v>
      </c>
      <c r="H205" s="112">
        <f t="shared" si="19"/>
        <v>431.20000000000005</v>
      </c>
      <c r="I205" s="65">
        <f>I204</f>
        <v>20850</v>
      </c>
      <c r="J205" s="67">
        <f t="shared" si="23"/>
        <v>8485950</v>
      </c>
      <c r="K205" s="68">
        <f t="shared" si="21"/>
        <v>8995107</v>
      </c>
      <c r="L205" s="69">
        <f t="shared" si="20"/>
        <v>18500</v>
      </c>
      <c r="M205" s="70">
        <f t="shared" si="22"/>
        <v>1207360.0000000002</v>
      </c>
    </row>
    <row r="206" spans="1:19">
      <c r="A206" s="65">
        <v>205</v>
      </c>
      <c r="B206" s="15">
        <v>1803</v>
      </c>
      <c r="C206" s="15">
        <v>18</v>
      </c>
      <c r="D206" s="105" t="s">
        <v>45</v>
      </c>
      <c r="E206" s="110">
        <v>400</v>
      </c>
      <c r="F206" s="113">
        <v>40</v>
      </c>
      <c r="G206" s="111">
        <f t="shared" si="18"/>
        <v>440</v>
      </c>
      <c r="H206" s="112">
        <f t="shared" si="19"/>
        <v>440.00000000000006</v>
      </c>
      <c r="I206" s="65">
        <f>I205</f>
        <v>20850</v>
      </c>
      <c r="J206" s="67">
        <f t="shared" si="23"/>
        <v>9174000</v>
      </c>
      <c r="K206" s="68">
        <f t="shared" si="21"/>
        <v>9724440</v>
      </c>
      <c r="L206" s="69">
        <f t="shared" si="20"/>
        <v>20500</v>
      </c>
      <c r="M206" s="70">
        <f t="shared" si="22"/>
        <v>1232000.0000000002</v>
      </c>
    </row>
    <row r="207" spans="1:19" ht="16.5">
      <c r="A207" s="65">
        <v>206</v>
      </c>
      <c r="B207" s="15">
        <v>1804</v>
      </c>
      <c r="C207" s="15">
        <v>18</v>
      </c>
      <c r="D207" s="105" t="s">
        <v>45</v>
      </c>
      <c r="E207" s="110">
        <v>392</v>
      </c>
      <c r="F207" s="113">
        <v>15</v>
      </c>
      <c r="G207" s="111">
        <f t="shared" si="18"/>
        <v>407</v>
      </c>
      <c r="H207" s="112">
        <f t="shared" si="19"/>
        <v>431.20000000000005</v>
      </c>
      <c r="I207" s="65">
        <f>I206</f>
        <v>20850</v>
      </c>
      <c r="J207" s="67">
        <f t="shared" si="23"/>
        <v>8485950</v>
      </c>
      <c r="K207" s="68">
        <f t="shared" si="21"/>
        <v>8995107</v>
      </c>
      <c r="L207" s="69">
        <f t="shared" si="20"/>
        <v>18500</v>
      </c>
      <c r="M207" s="70">
        <f t="shared" si="22"/>
        <v>1207360.0000000002</v>
      </c>
      <c r="N207" s="4"/>
      <c r="R207" s="2"/>
    </row>
    <row r="208" spans="1:19" ht="16.5">
      <c r="A208" s="65">
        <v>207</v>
      </c>
      <c r="B208" s="15">
        <v>1805</v>
      </c>
      <c r="C208" s="15">
        <v>18</v>
      </c>
      <c r="D208" s="105" t="s">
        <v>45</v>
      </c>
      <c r="E208" s="110">
        <v>392</v>
      </c>
      <c r="F208" s="113">
        <v>15</v>
      </c>
      <c r="G208" s="111">
        <f t="shared" si="18"/>
        <v>407</v>
      </c>
      <c r="H208" s="112">
        <f t="shared" si="19"/>
        <v>431.20000000000005</v>
      </c>
      <c r="I208" s="65">
        <f>I207</f>
        <v>20850</v>
      </c>
      <c r="J208" s="67">
        <f t="shared" si="23"/>
        <v>8485950</v>
      </c>
      <c r="K208" s="68">
        <f t="shared" si="21"/>
        <v>8995107</v>
      </c>
      <c r="L208" s="69">
        <f t="shared" si="20"/>
        <v>18500</v>
      </c>
      <c r="M208" s="70">
        <f t="shared" si="22"/>
        <v>1207360.0000000002</v>
      </c>
      <c r="N208" s="4"/>
      <c r="R208" s="2"/>
    </row>
    <row r="209" spans="1:18" ht="16.5">
      <c r="A209" s="65">
        <v>208</v>
      </c>
      <c r="B209" s="15">
        <v>1806</v>
      </c>
      <c r="C209" s="15">
        <v>18</v>
      </c>
      <c r="D209" s="105" t="s">
        <v>12</v>
      </c>
      <c r="E209" s="110">
        <v>471</v>
      </c>
      <c r="F209" s="113">
        <v>0</v>
      </c>
      <c r="G209" s="111">
        <f t="shared" si="18"/>
        <v>471</v>
      </c>
      <c r="H209" s="112">
        <f t="shared" si="19"/>
        <v>518.1</v>
      </c>
      <c r="I209" s="65">
        <f>I208</f>
        <v>20850</v>
      </c>
      <c r="J209" s="67">
        <f t="shared" si="23"/>
        <v>9820350</v>
      </c>
      <c r="K209" s="68">
        <f t="shared" si="21"/>
        <v>10409571</v>
      </c>
      <c r="L209" s="69">
        <f t="shared" si="20"/>
        <v>21500</v>
      </c>
      <c r="M209" s="70">
        <f t="shared" si="22"/>
        <v>1450680</v>
      </c>
      <c r="N209" s="4"/>
      <c r="R209" s="2"/>
    </row>
    <row r="210" spans="1:18" ht="16.5">
      <c r="A210" s="65">
        <v>209</v>
      </c>
      <c r="B210" s="15">
        <v>1807</v>
      </c>
      <c r="C210" s="15">
        <v>18</v>
      </c>
      <c r="D210" s="106" t="s">
        <v>12</v>
      </c>
      <c r="E210" s="110">
        <v>471</v>
      </c>
      <c r="F210" s="113">
        <v>0</v>
      </c>
      <c r="G210" s="111">
        <f t="shared" si="18"/>
        <v>471</v>
      </c>
      <c r="H210" s="112">
        <f t="shared" si="19"/>
        <v>518.1</v>
      </c>
      <c r="I210" s="65">
        <f>I209</f>
        <v>20850</v>
      </c>
      <c r="J210" s="67">
        <f t="shared" si="23"/>
        <v>9820350</v>
      </c>
      <c r="K210" s="68">
        <f t="shared" si="21"/>
        <v>10409571</v>
      </c>
      <c r="L210" s="69">
        <f t="shared" si="20"/>
        <v>21500</v>
      </c>
      <c r="M210" s="70">
        <f t="shared" si="22"/>
        <v>1450680</v>
      </c>
      <c r="N210" s="4"/>
      <c r="R210" s="2"/>
    </row>
    <row r="211" spans="1:18" ht="16.5">
      <c r="A211" s="65">
        <v>210</v>
      </c>
      <c r="B211" s="15">
        <v>1808</v>
      </c>
      <c r="C211" s="15">
        <v>18</v>
      </c>
      <c r="D211" s="106" t="s">
        <v>12</v>
      </c>
      <c r="E211" s="110">
        <v>599</v>
      </c>
      <c r="F211" s="113">
        <v>47</v>
      </c>
      <c r="G211" s="111">
        <f t="shared" si="18"/>
        <v>646</v>
      </c>
      <c r="H211" s="112">
        <f t="shared" si="19"/>
        <v>658.90000000000009</v>
      </c>
      <c r="I211" s="65">
        <f>I210</f>
        <v>20850</v>
      </c>
      <c r="J211" s="67">
        <f t="shared" si="23"/>
        <v>13469100</v>
      </c>
      <c r="K211" s="68">
        <f t="shared" si="21"/>
        <v>14277246</v>
      </c>
      <c r="L211" s="69">
        <f t="shared" si="20"/>
        <v>29500</v>
      </c>
      <c r="M211" s="70">
        <f t="shared" si="22"/>
        <v>1844920.0000000002</v>
      </c>
      <c r="N211" s="4"/>
      <c r="R211" s="2"/>
    </row>
    <row r="212" spans="1:18" ht="16.5">
      <c r="A212" s="65">
        <v>211</v>
      </c>
      <c r="B212" s="15">
        <v>1809</v>
      </c>
      <c r="C212" s="15">
        <v>18</v>
      </c>
      <c r="D212" s="106" t="s">
        <v>12</v>
      </c>
      <c r="E212" s="110">
        <v>459</v>
      </c>
      <c r="F212" s="113">
        <v>0</v>
      </c>
      <c r="G212" s="111">
        <f t="shared" si="18"/>
        <v>459</v>
      </c>
      <c r="H212" s="112">
        <f t="shared" si="19"/>
        <v>504.90000000000003</v>
      </c>
      <c r="I212" s="65">
        <f>I211</f>
        <v>20850</v>
      </c>
      <c r="J212" s="67">
        <f t="shared" si="23"/>
        <v>9570150</v>
      </c>
      <c r="K212" s="68">
        <f t="shared" si="21"/>
        <v>10144359</v>
      </c>
      <c r="L212" s="69">
        <f t="shared" si="20"/>
        <v>21000</v>
      </c>
      <c r="M212" s="70">
        <f t="shared" si="22"/>
        <v>1413720</v>
      </c>
      <c r="N212" s="4"/>
      <c r="R212" s="2"/>
    </row>
    <row r="213" spans="1:18" ht="16.5">
      <c r="A213" s="65">
        <v>212</v>
      </c>
      <c r="B213" s="15">
        <v>1811</v>
      </c>
      <c r="C213" s="15">
        <v>18</v>
      </c>
      <c r="D213" s="106" t="s">
        <v>12</v>
      </c>
      <c r="E213" s="110">
        <v>589</v>
      </c>
      <c r="F213" s="113">
        <v>16</v>
      </c>
      <c r="G213" s="111">
        <f t="shared" si="18"/>
        <v>605</v>
      </c>
      <c r="H213" s="112">
        <f t="shared" si="19"/>
        <v>647.90000000000009</v>
      </c>
      <c r="I213" s="65">
        <f>I212</f>
        <v>20850</v>
      </c>
      <c r="J213" s="67">
        <f t="shared" si="23"/>
        <v>12614250</v>
      </c>
      <c r="K213" s="68">
        <f t="shared" si="21"/>
        <v>13371105</v>
      </c>
      <c r="L213" s="69">
        <f t="shared" si="20"/>
        <v>28000</v>
      </c>
      <c r="M213" s="70">
        <f t="shared" si="22"/>
        <v>1814120.0000000002</v>
      </c>
      <c r="N213" s="4"/>
      <c r="R213" s="2"/>
    </row>
    <row r="214" spans="1:18" ht="16.5">
      <c r="A214" s="65">
        <v>213</v>
      </c>
      <c r="B214" s="15">
        <v>1812</v>
      </c>
      <c r="C214" s="15">
        <v>18</v>
      </c>
      <c r="D214" s="106" t="s">
        <v>12</v>
      </c>
      <c r="E214" s="110">
        <v>467</v>
      </c>
      <c r="F214" s="113">
        <v>0</v>
      </c>
      <c r="G214" s="111">
        <f t="shared" si="18"/>
        <v>467</v>
      </c>
      <c r="H214" s="112">
        <f t="shared" si="19"/>
        <v>513.70000000000005</v>
      </c>
      <c r="I214" s="65">
        <f>I213</f>
        <v>20850</v>
      </c>
      <c r="J214" s="67">
        <f t="shared" si="23"/>
        <v>9736950</v>
      </c>
      <c r="K214" s="68">
        <f t="shared" si="21"/>
        <v>10321167</v>
      </c>
      <c r="L214" s="69">
        <f t="shared" si="20"/>
        <v>21500</v>
      </c>
      <c r="M214" s="70">
        <f t="shared" si="22"/>
        <v>1438360.0000000002</v>
      </c>
      <c r="N214" s="4"/>
      <c r="R214" s="2"/>
    </row>
    <row r="215" spans="1:18" ht="16.5">
      <c r="A215" s="65">
        <v>214</v>
      </c>
      <c r="B215" s="15">
        <v>1901</v>
      </c>
      <c r="C215" s="15">
        <v>19</v>
      </c>
      <c r="D215" s="105" t="s">
        <v>12</v>
      </c>
      <c r="E215" s="106">
        <v>467</v>
      </c>
      <c r="F215" s="111">
        <v>0</v>
      </c>
      <c r="G215" s="111">
        <f t="shared" si="18"/>
        <v>467</v>
      </c>
      <c r="H215" s="112">
        <f t="shared" si="19"/>
        <v>513.70000000000005</v>
      </c>
      <c r="I215" s="65">
        <f>I207+50</f>
        <v>20900</v>
      </c>
      <c r="J215" s="67">
        <f t="shared" si="23"/>
        <v>9760300</v>
      </c>
      <c r="K215" s="68">
        <f t="shared" si="21"/>
        <v>10345918</v>
      </c>
      <c r="L215" s="69">
        <f t="shared" si="20"/>
        <v>21500</v>
      </c>
      <c r="M215" s="70">
        <f t="shared" si="22"/>
        <v>1438360.0000000002</v>
      </c>
      <c r="N215" s="4"/>
      <c r="R215" s="2"/>
    </row>
    <row r="216" spans="1:18" ht="16.5">
      <c r="A216" s="65">
        <v>215</v>
      </c>
      <c r="B216" s="15">
        <v>1902</v>
      </c>
      <c r="C216" s="15">
        <v>19</v>
      </c>
      <c r="D216" s="105" t="s">
        <v>45</v>
      </c>
      <c r="E216" s="110">
        <v>392</v>
      </c>
      <c r="F216" s="113">
        <v>15</v>
      </c>
      <c r="G216" s="111">
        <f t="shared" si="18"/>
        <v>407</v>
      </c>
      <c r="H216" s="112">
        <f t="shared" si="19"/>
        <v>431.20000000000005</v>
      </c>
      <c r="I216" s="65">
        <f>I215</f>
        <v>20900</v>
      </c>
      <c r="J216" s="67">
        <f t="shared" si="23"/>
        <v>8506300</v>
      </c>
      <c r="K216" s="68">
        <f t="shared" si="21"/>
        <v>9016678</v>
      </c>
      <c r="L216" s="69">
        <f t="shared" si="20"/>
        <v>19000</v>
      </c>
      <c r="M216" s="70">
        <f t="shared" si="22"/>
        <v>1207360.0000000002</v>
      </c>
      <c r="N216" s="4"/>
      <c r="R216" s="2"/>
    </row>
    <row r="217" spans="1:18" ht="16.5">
      <c r="A217" s="65">
        <v>216</v>
      </c>
      <c r="B217" s="15">
        <v>1903</v>
      </c>
      <c r="C217" s="15">
        <v>19</v>
      </c>
      <c r="D217" s="105" t="s">
        <v>45</v>
      </c>
      <c r="E217" s="110">
        <v>400</v>
      </c>
      <c r="F217" s="113">
        <v>40</v>
      </c>
      <c r="G217" s="111">
        <f t="shared" si="18"/>
        <v>440</v>
      </c>
      <c r="H217" s="112">
        <f t="shared" si="19"/>
        <v>440.00000000000006</v>
      </c>
      <c r="I217" s="65">
        <f>I216</f>
        <v>20900</v>
      </c>
      <c r="J217" s="67">
        <f t="shared" si="23"/>
        <v>9196000</v>
      </c>
      <c r="K217" s="68">
        <f t="shared" si="21"/>
        <v>9747760</v>
      </c>
      <c r="L217" s="69">
        <f t="shared" si="20"/>
        <v>20500</v>
      </c>
      <c r="M217" s="70">
        <f t="shared" si="22"/>
        <v>1232000.0000000002</v>
      </c>
      <c r="N217" s="4"/>
      <c r="R217" s="2"/>
    </row>
    <row r="218" spans="1:18" ht="16.5">
      <c r="A218" s="65">
        <v>217</v>
      </c>
      <c r="B218" s="15">
        <v>1904</v>
      </c>
      <c r="C218" s="15">
        <v>19</v>
      </c>
      <c r="D218" s="105" t="s">
        <v>45</v>
      </c>
      <c r="E218" s="110">
        <v>392</v>
      </c>
      <c r="F218" s="113">
        <v>15</v>
      </c>
      <c r="G218" s="111">
        <f t="shared" si="18"/>
        <v>407</v>
      </c>
      <c r="H218" s="112">
        <f t="shared" si="19"/>
        <v>431.20000000000005</v>
      </c>
      <c r="I218" s="65">
        <f>I217</f>
        <v>20900</v>
      </c>
      <c r="J218" s="67">
        <f t="shared" si="23"/>
        <v>8506300</v>
      </c>
      <c r="K218" s="68">
        <f t="shared" si="21"/>
        <v>9016678</v>
      </c>
      <c r="L218" s="69">
        <f t="shared" si="20"/>
        <v>19000</v>
      </c>
      <c r="M218" s="70">
        <f t="shared" si="22"/>
        <v>1207360.0000000002</v>
      </c>
      <c r="N218" s="4"/>
      <c r="R218" s="2"/>
    </row>
    <row r="219" spans="1:18" ht="16.5">
      <c r="A219" s="65">
        <v>218</v>
      </c>
      <c r="B219" s="15">
        <v>1905</v>
      </c>
      <c r="C219" s="15">
        <v>19</v>
      </c>
      <c r="D219" s="105" t="s">
        <v>45</v>
      </c>
      <c r="E219" s="110">
        <v>392</v>
      </c>
      <c r="F219" s="113">
        <v>15</v>
      </c>
      <c r="G219" s="111">
        <f t="shared" si="18"/>
        <v>407</v>
      </c>
      <c r="H219" s="112">
        <f t="shared" si="19"/>
        <v>431.20000000000005</v>
      </c>
      <c r="I219" s="65">
        <f>I218</f>
        <v>20900</v>
      </c>
      <c r="J219" s="67">
        <f t="shared" si="23"/>
        <v>8506300</v>
      </c>
      <c r="K219" s="68">
        <f t="shared" si="21"/>
        <v>9016678</v>
      </c>
      <c r="L219" s="69">
        <f t="shared" si="20"/>
        <v>19000</v>
      </c>
      <c r="M219" s="70">
        <f t="shared" si="22"/>
        <v>1207360.0000000002</v>
      </c>
      <c r="N219" s="4"/>
      <c r="R219" s="2"/>
    </row>
    <row r="220" spans="1:18" ht="16.5">
      <c r="A220" s="65">
        <v>219</v>
      </c>
      <c r="B220" s="15">
        <v>1906</v>
      </c>
      <c r="C220" s="15">
        <v>19</v>
      </c>
      <c r="D220" s="105" t="s">
        <v>12</v>
      </c>
      <c r="E220" s="110">
        <v>471</v>
      </c>
      <c r="F220" s="113">
        <v>0</v>
      </c>
      <c r="G220" s="111">
        <f t="shared" si="18"/>
        <v>471</v>
      </c>
      <c r="H220" s="112">
        <f t="shared" si="19"/>
        <v>518.1</v>
      </c>
      <c r="I220" s="65">
        <f>I219</f>
        <v>20900</v>
      </c>
      <c r="J220" s="67">
        <f t="shared" si="23"/>
        <v>9843900</v>
      </c>
      <c r="K220" s="68">
        <f t="shared" si="21"/>
        <v>10434534</v>
      </c>
      <c r="L220" s="69">
        <f t="shared" si="20"/>
        <v>21500</v>
      </c>
      <c r="M220" s="70">
        <f t="shared" si="22"/>
        <v>1450680</v>
      </c>
      <c r="N220" s="4"/>
      <c r="R220" s="2"/>
    </row>
    <row r="221" spans="1:18" ht="16.5">
      <c r="A221" s="65">
        <v>220</v>
      </c>
      <c r="B221" s="15">
        <v>1907</v>
      </c>
      <c r="C221" s="15">
        <v>19</v>
      </c>
      <c r="D221" s="106" t="s">
        <v>12</v>
      </c>
      <c r="E221" s="110">
        <v>471</v>
      </c>
      <c r="F221" s="113">
        <v>0</v>
      </c>
      <c r="G221" s="111">
        <f t="shared" si="18"/>
        <v>471</v>
      </c>
      <c r="H221" s="112">
        <f t="shared" si="19"/>
        <v>518.1</v>
      </c>
      <c r="I221" s="65">
        <f>I220</f>
        <v>20900</v>
      </c>
      <c r="J221" s="67">
        <f t="shared" si="23"/>
        <v>9843900</v>
      </c>
      <c r="K221" s="68">
        <f t="shared" si="21"/>
        <v>10434534</v>
      </c>
      <c r="L221" s="69">
        <f t="shared" si="20"/>
        <v>21500</v>
      </c>
      <c r="M221" s="70">
        <f t="shared" si="22"/>
        <v>1450680</v>
      </c>
      <c r="N221" s="4"/>
      <c r="R221" s="2"/>
    </row>
    <row r="222" spans="1:18" ht="16.5">
      <c r="A222" s="65">
        <v>221</v>
      </c>
      <c r="B222" s="15">
        <v>1908</v>
      </c>
      <c r="C222" s="15">
        <v>19</v>
      </c>
      <c r="D222" s="106" t="s">
        <v>12</v>
      </c>
      <c r="E222" s="110">
        <v>599</v>
      </c>
      <c r="F222" s="113">
        <v>47</v>
      </c>
      <c r="G222" s="111">
        <f t="shared" si="18"/>
        <v>646</v>
      </c>
      <c r="H222" s="112">
        <f t="shared" si="19"/>
        <v>658.90000000000009</v>
      </c>
      <c r="I222" s="65">
        <f>I221</f>
        <v>20900</v>
      </c>
      <c r="J222" s="67">
        <f t="shared" si="23"/>
        <v>13501400</v>
      </c>
      <c r="K222" s="68">
        <f t="shared" si="21"/>
        <v>14311484</v>
      </c>
      <c r="L222" s="69">
        <f t="shared" si="20"/>
        <v>30000</v>
      </c>
      <c r="M222" s="70">
        <f t="shared" si="22"/>
        <v>1844920.0000000002</v>
      </c>
      <c r="N222" s="4"/>
      <c r="R222" s="2"/>
    </row>
    <row r="223" spans="1:18" ht="16.5">
      <c r="A223" s="65">
        <v>222</v>
      </c>
      <c r="B223" s="15">
        <v>1909</v>
      </c>
      <c r="C223" s="15">
        <v>19</v>
      </c>
      <c r="D223" s="106" t="s">
        <v>12</v>
      </c>
      <c r="E223" s="110">
        <v>459</v>
      </c>
      <c r="F223" s="113">
        <v>0</v>
      </c>
      <c r="G223" s="111">
        <f t="shared" si="18"/>
        <v>459</v>
      </c>
      <c r="H223" s="112">
        <f t="shared" si="19"/>
        <v>504.90000000000003</v>
      </c>
      <c r="I223" s="65">
        <f>I222</f>
        <v>20900</v>
      </c>
      <c r="J223" s="67">
        <f t="shared" si="23"/>
        <v>9593100</v>
      </c>
      <c r="K223" s="68">
        <f t="shared" si="21"/>
        <v>10168686</v>
      </c>
      <c r="L223" s="69">
        <f t="shared" si="20"/>
        <v>21000</v>
      </c>
      <c r="M223" s="70">
        <f t="shared" si="22"/>
        <v>1413720</v>
      </c>
      <c r="N223" s="4"/>
      <c r="R223" s="2"/>
    </row>
    <row r="224" spans="1:18" ht="16.5">
      <c r="A224" s="65">
        <v>223</v>
      </c>
      <c r="B224" s="15">
        <v>1910</v>
      </c>
      <c r="C224" s="15">
        <v>19</v>
      </c>
      <c r="D224" s="106" t="s">
        <v>12</v>
      </c>
      <c r="E224" s="110">
        <v>459</v>
      </c>
      <c r="F224" s="113">
        <v>0</v>
      </c>
      <c r="G224" s="111">
        <f t="shared" si="18"/>
        <v>459</v>
      </c>
      <c r="H224" s="112">
        <f t="shared" si="19"/>
        <v>504.90000000000003</v>
      </c>
      <c r="I224" s="65">
        <f>I223</f>
        <v>20900</v>
      </c>
      <c r="J224" s="67">
        <f t="shared" si="23"/>
        <v>9593100</v>
      </c>
      <c r="K224" s="68">
        <f t="shared" si="21"/>
        <v>10168686</v>
      </c>
      <c r="L224" s="69">
        <f t="shared" si="20"/>
        <v>21000</v>
      </c>
      <c r="M224" s="70">
        <f t="shared" si="22"/>
        <v>1413720</v>
      </c>
      <c r="N224" s="4"/>
      <c r="R224" s="2"/>
    </row>
    <row r="225" spans="1:18" ht="16.5">
      <c r="A225" s="65">
        <v>224</v>
      </c>
      <c r="B225" s="15">
        <v>1911</v>
      </c>
      <c r="C225" s="15">
        <v>19</v>
      </c>
      <c r="D225" s="106" t="s">
        <v>12</v>
      </c>
      <c r="E225" s="110">
        <v>589</v>
      </c>
      <c r="F225" s="113">
        <v>16</v>
      </c>
      <c r="G225" s="111">
        <f t="shared" si="18"/>
        <v>605</v>
      </c>
      <c r="H225" s="112">
        <f t="shared" si="19"/>
        <v>647.90000000000009</v>
      </c>
      <c r="I225" s="65">
        <f>I224</f>
        <v>20900</v>
      </c>
      <c r="J225" s="67">
        <f t="shared" si="23"/>
        <v>12644500</v>
      </c>
      <c r="K225" s="68">
        <f t="shared" si="21"/>
        <v>13403170</v>
      </c>
      <c r="L225" s="69">
        <f t="shared" si="20"/>
        <v>28000</v>
      </c>
      <c r="M225" s="70">
        <f t="shared" si="22"/>
        <v>1814120.0000000002</v>
      </c>
      <c r="N225" s="4"/>
      <c r="R225" s="2"/>
    </row>
    <row r="226" spans="1:18" ht="16.5">
      <c r="A226" s="65">
        <v>225</v>
      </c>
      <c r="B226" s="15">
        <v>1912</v>
      </c>
      <c r="C226" s="15">
        <v>19</v>
      </c>
      <c r="D226" s="106" t="s">
        <v>12</v>
      </c>
      <c r="E226" s="110">
        <v>467</v>
      </c>
      <c r="F226" s="113">
        <v>0</v>
      </c>
      <c r="G226" s="111">
        <f t="shared" si="18"/>
        <v>467</v>
      </c>
      <c r="H226" s="112">
        <f t="shared" si="19"/>
        <v>513.70000000000005</v>
      </c>
      <c r="I226" s="65">
        <f>I225</f>
        <v>20900</v>
      </c>
      <c r="J226" s="67">
        <f t="shared" si="23"/>
        <v>9760300</v>
      </c>
      <c r="K226" s="68">
        <f t="shared" si="21"/>
        <v>10345918</v>
      </c>
      <c r="L226" s="69">
        <f t="shared" si="20"/>
        <v>21500</v>
      </c>
      <c r="M226" s="70">
        <f t="shared" si="22"/>
        <v>1438360.0000000002</v>
      </c>
      <c r="N226" s="4"/>
      <c r="R226" s="2"/>
    </row>
    <row r="227" spans="1:18" ht="16.5">
      <c r="A227" s="65">
        <v>226</v>
      </c>
      <c r="B227" s="15">
        <v>2001</v>
      </c>
      <c r="C227" s="15">
        <v>20</v>
      </c>
      <c r="D227" s="105" t="s">
        <v>12</v>
      </c>
      <c r="E227" s="106">
        <v>467</v>
      </c>
      <c r="F227" s="111">
        <v>0</v>
      </c>
      <c r="G227" s="111">
        <f t="shared" si="18"/>
        <v>467</v>
      </c>
      <c r="H227" s="112">
        <f t="shared" si="19"/>
        <v>513.70000000000005</v>
      </c>
      <c r="I227" s="65">
        <f>I219+50</f>
        <v>20950</v>
      </c>
      <c r="J227" s="67">
        <f t="shared" si="23"/>
        <v>9783650</v>
      </c>
      <c r="K227" s="68">
        <f t="shared" si="21"/>
        <v>10370669</v>
      </c>
      <c r="L227" s="69">
        <f t="shared" si="20"/>
        <v>21500</v>
      </c>
      <c r="M227" s="70">
        <f t="shared" si="22"/>
        <v>1438360.0000000002</v>
      </c>
      <c r="N227" s="4"/>
      <c r="R227" s="2"/>
    </row>
    <row r="228" spans="1:18" ht="16.5">
      <c r="A228" s="65">
        <v>227</v>
      </c>
      <c r="B228" s="15">
        <v>2002</v>
      </c>
      <c r="C228" s="15">
        <v>20</v>
      </c>
      <c r="D228" s="105" t="s">
        <v>45</v>
      </c>
      <c r="E228" s="110">
        <v>392</v>
      </c>
      <c r="F228" s="113">
        <v>15</v>
      </c>
      <c r="G228" s="111">
        <f t="shared" si="18"/>
        <v>407</v>
      </c>
      <c r="H228" s="112">
        <f t="shared" si="19"/>
        <v>431.20000000000005</v>
      </c>
      <c r="I228" s="65">
        <f>I227</f>
        <v>20950</v>
      </c>
      <c r="J228" s="67">
        <f t="shared" si="23"/>
        <v>8526650</v>
      </c>
      <c r="K228" s="68">
        <f t="shared" si="21"/>
        <v>9038249</v>
      </c>
      <c r="L228" s="69">
        <f t="shared" si="20"/>
        <v>19000</v>
      </c>
      <c r="M228" s="70">
        <f t="shared" si="22"/>
        <v>1207360.0000000002</v>
      </c>
      <c r="N228" s="4"/>
      <c r="R228" s="2"/>
    </row>
    <row r="229" spans="1:18" ht="16.5">
      <c r="A229" s="65">
        <v>228</v>
      </c>
      <c r="B229" s="15">
        <v>2003</v>
      </c>
      <c r="C229" s="15">
        <v>20</v>
      </c>
      <c r="D229" s="105" t="s">
        <v>45</v>
      </c>
      <c r="E229" s="110">
        <v>400</v>
      </c>
      <c r="F229" s="113">
        <v>40</v>
      </c>
      <c r="G229" s="111">
        <f t="shared" si="18"/>
        <v>440</v>
      </c>
      <c r="H229" s="112">
        <f t="shared" si="19"/>
        <v>440.00000000000006</v>
      </c>
      <c r="I229" s="65">
        <f>I228</f>
        <v>20950</v>
      </c>
      <c r="J229" s="67">
        <f t="shared" si="23"/>
        <v>9218000</v>
      </c>
      <c r="K229" s="68">
        <f t="shared" si="21"/>
        <v>9771080</v>
      </c>
      <c r="L229" s="69">
        <f t="shared" si="20"/>
        <v>20500</v>
      </c>
      <c r="M229" s="70">
        <f t="shared" si="22"/>
        <v>1232000.0000000002</v>
      </c>
      <c r="N229" s="4"/>
      <c r="R229" s="2"/>
    </row>
    <row r="230" spans="1:18" ht="16.5">
      <c r="A230" s="65">
        <v>229</v>
      </c>
      <c r="B230" s="15">
        <v>2004</v>
      </c>
      <c r="C230" s="15">
        <v>20</v>
      </c>
      <c r="D230" s="105" t="s">
        <v>45</v>
      </c>
      <c r="E230" s="110">
        <v>392</v>
      </c>
      <c r="F230" s="113">
        <v>15</v>
      </c>
      <c r="G230" s="111">
        <f t="shared" si="18"/>
        <v>407</v>
      </c>
      <c r="H230" s="112">
        <f t="shared" si="19"/>
        <v>431.20000000000005</v>
      </c>
      <c r="I230" s="65">
        <f>I229</f>
        <v>20950</v>
      </c>
      <c r="J230" s="67">
        <f t="shared" si="23"/>
        <v>8526650</v>
      </c>
      <c r="K230" s="68">
        <f t="shared" si="21"/>
        <v>9038249</v>
      </c>
      <c r="L230" s="69">
        <f t="shared" si="20"/>
        <v>19000</v>
      </c>
      <c r="M230" s="70">
        <f t="shared" si="22"/>
        <v>1207360.0000000002</v>
      </c>
      <c r="N230" s="4"/>
      <c r="R230" s="2"/>
    </row>
    <row r="231" spans="1:18" ht="16.5">
      <c r="A231" s="65">
        <v>230</v>
      </c>
      <c r="B231" s="15">
        <v>2005</v>
      </c>
      <c r="C231" s="15">
        <v>20</v>
      </c>
      <c r="D231" s="105" t="s">
        <v>45</v>
      </c>
      <c r="E231" s="110">
        <v>392</v>
      </c>
      <c r="F231" s="113">
        <v>15</v>
      </c>
      <c r="G231" s="111">
        <f t="shared" si="18"/>
        <v>407</v>
      </c>
      <c r="H231" s="112">
        <f t="shared" si="19"/>
        <v>431.20000000000005</v>
      </c>
      <c r="I231" s="65">
        <f>I230</f>
        <v>20950</v>
      </c>
      <c r="J231" s="67">
        <f t="shared" si="23"/>
        <v>8526650</v>
      </c>
      <c r="K231" s="68">
        <f t="shared" si="21"/>
        <v>9038249</v>
      </c>
      <c r="L231" s="69">
        <f t="shared" si="20"/>
        <v>19000</v>
      </c>
      <c r="M231" s="70">
        <f t="shared" si="22"/>
        <v>1207360.0000000002</v>
      </c>
      <c r="N231" s="4"/>
      <c r="R231" s="2"/>
    </row>
    <row r="232" spans="1:18" ht="16.5">
      <c r="A232" s="65">
        <v>231</v>
      </c>
      <c r="B232" s="15">
        <v>2006</v>
      </c>
      <c r="C232" s="15">
        <v>20</v>
      </c>
      <c r="D232" s="105" t="s">
        <v>12</v>
      </c>
      <c r="E232" s="110">
        <v>471</v>
      </c>
      <c r="F232" s="113">
        <v>0</v>
      </c>
      <c r="G232" s="111">
        <f t="shared" si="18"/>
        <v>471</v>
      </c>
      <c r="H232" s="112">
        <f t="shared" si="19"/>
        <v>518.1</v>
      </c>
      <c r="I232" s="65">
        <f>I231</f>
        <v>20950</v>
      </c>
      <c r="J232" s="67">
        <f t="shared" si="23"/>
        <v>9867450</v>
      </c>
      <c r="K232" s="68">
        <f t="shared" si="21"/>
        <v>10459497</v>
      </c>
      <c r="L232" s="69">
        <f t="shared" si="20"/>
        <v>22000</v>
      </c>
      <c r="M232" s="70">
        <f t="shared" si="22"/>
        <v>1450680</v>
      </c>
      <c r="N232" s="4"/>
      <c r="R232" s="2"/>
    </row>
    <row r="233" spans="1:18" ht="16.5">
      <c r="A233" s="65">
        <v>232</v>
      </c>
      <c r="B233" s="15">
        <v>2007</v>
      </c>
      <c r="C233" s="15">
        <v>20</v>
      </c>
      <c r="D233" s="106" t="s">
        <v>12</v>
      </c>
      <c r="E233" s="110">
        <v>471</v>
      </c>
      <c r="F233" s="113">
        <v>0</v>
      </c>
      <c r="G233" s="111">
        <f t="shared" si="18"/>
        <v>471</v>
      </c>
      <c r="H233" s="112">
        <f t="shared" si="19"/>
        <v>518.1</v>
      </c>
      <c r="I233" s="65">
        <f>I232</f>
        <v>20950</v>
      </c>
      <c r="J233" s="67">
        <f t="shared" si="23"/>
        <v>9867450</v>
      </c>
      <c r="K233" s="68">
        <f t="shared" si="21"/>
        <v>10459497</v>
      </c>
      <c r="L233" s="69">
        <f t="shared" si="20"/>
        <v>22000</v>
      </c>
      <c r="M233" s="70">
        <f t="shared" si="22"/>
        <v>1450680</v>
      </c>
      <c r="N233" s="4"/>
      <c r="R233" s="2"/>
    </row>
    <row r="234" spans="1:18" ht="16.5">
      <c r="A234" s="65">
        <v>233</v>
      </c>
      <c r="B234" s="15">
        <v>2008</v>
      </c>
      <c r="C234" s="15">
        <v>20</v>
      </c>
      <c r="D234" s="106" t="s">
        <v>12</v>
      </c>
      <c r="E234" s="110">
        <v>599</v>
      </c>
      <c r="F234" s="113">
        <v>47</v>
      </c>
      <c r="G234" s="111">
        <f t="shared" si="18"/>
        <v>646</v>
      </c>
      <c r="H234" s="112">
        <f t="shared" si="19"/>
        <v>658.90000000000009</v>
      </c>
      <c r="I234" s="65">
        <f>I233</f>
        <v>20950</v>
      </c>
      <c r="J234" s="67">
        <f t="shared" si="23"/>
        <v>13533700</v>
      </c>
      <c r="K234" s="68">
        <f t="shared" si="21"/>
        <v>14345722</v>
      </c>
      <c r="L234" s="69">
        <f t="shared" si="20"/>
        <v>30000</v>
      </c>
      <c r="M234" s="70">
        <f t="shared" si="22"/>
        <v>1844920.0000000002</v>
      </c>
      <c r="N234" s="4"/>
      <c r="R234" s="2"/>
    </row>
    <row r="235" spans="1:18" ht="16.5">
      <c r="A235" s="65">
        <v>234</v>
      </c>
      <c r="B235" s="15">
        <v>2009</v>
      </c>
      <c r="C235" s="15">
        <v>20</v>
      </c>
      <c r="D235" s="106" t="s">
        <v>12</v>
      </c>
      <c r="E235" s="110">
        <v>459</v>
      </c>
      <c r="F235" s="113">
        <v>0</v>
      </c>
      <c r="G235" s="111">
        <f t="shared" si="18"/>
        <v>459</v>
      </c>
      <c r="H235" s="112">
        <f t="shared" si="19"/>
        <v>504.90000000000003</v>
      </c>
      <c r="I235" s="65">
        <f>I234</f>
        <v>20950</v>
      </c>
      <c r="J235" s="67">
        <f t="shared" si="23"/>
        <v>9616050</v>
      </c>
      <c r="K235" s="68">
        <f t="shared" si="21"/>
        <v>10193013</v>
      </c>
      <c r="L235" s="69">
        <f t="shared" si="20"/>
        <v>21000</v>
      </c>
      <c r="M235" s="70">
        <f t="shared" si="22"/>
        <v>1413720</v>
      </c>
      <c r="N235" s="4"/>
      <c r="R235" s="2"/>
    </row>
    <row r="236" spans="1:18" ht="16.5">
      <c r="A236" s="65">
        <v>235</v>
      </c>
      <c r="B236" s="15">
        <v>2010</v>
      </c>
      <c r="C236" s="15">
        <v>20</v>
      </c>
      <c r="D236" s="106" t="s">
        <v>12</v>
      </c>
      <c r="E236" s="110">
        <v>459</v>
      </c>
      <c r="F236" s="113">
        <v>0</v>
      </c>
      <c r="G236" s="111">
        <f t="shared" si="18"/>
        <v>459</v>
      </c>
      <c r="H236" s="112">
        <f t="shared" si="19"/>
        <v>504.90000000000003</v>
      </c>
      <c r="I236" s="65">
        <f>I235</f>
        <v>20950</v>
      </c>
      <c r="J236" s="67">
        <f t="shared" si="23"/>
        <v>9616050</v>
      </c>
      <c r="K236" s="68">
        <f t="shared" si="21"/>
        <v>10193013</v>
      </c>
      <c r="L236" s="69">
        <f t="shared" si="20"/>
        <v>21000</v>
      </c>
      <c r="M236" s="70">
        <f t="shared" si="22"/>
        <v>1413720</v>
      </c>
      <c r="N236" s="4"/>
      <c r="R236" s="2"/>
    </row>
    <row r="237" spans="1:18" ht="16.5">
      <c r="A237" s="65">
        <v>236</v>
      </c>
      <c r="B237" s="15">
        <v>2011</v>
      </c>
      <c r="C237" s="15">
        <v>20</v>
      </c>
      <c r="D237" s="106" t="s">
        <v>12</v>
      </c>
      <c r="E237" s="110">
        <v>589</v>
      </c>
      <c r="F237" s="113">
        <v>16</v>
      </c>
      <c r="G237" s="111">
        <f t="shared" si="18"/>
        <v>605</v>
      </c>
      <c r="H237" s="112">
        <f t="shared" si="19"/>
        <v>647.90000000000009</v>
      </c>
      <c r="I237" s="65">
        <f>I236</f>
        <v>20950</v>
      </c>
      <c r="J237" s="67">
        <f t="shared" si="23"/>
        <v>12674750</v>
      </c>
      <c r="K237" s="68">
        <f t="shared" si="21"/>
        <v>13435235</v>
      </c>
      <c r="L237" s="69">
        <f t="shared" si="20"/>
        <v>28000</v>
      </c>
      <c r="M237" s="70">
        <f t="shared" si="22"/>
        <v>1814120.0000000002</v>
      </c>
      <c r="N237" s="4"/>
      <c r="R237" s="2"/>
    </row>
    <row r="238" spans="1:18" ht="16.5">
      <c r="A238" s="65">
        <v>237</v>
      </c>
      <c r="B238" s="15">
        <v>2012</v>
      </c>
      <c r="C238" s="15">
        <v>20</v>
      </c>
      <c r="D238" s="106" t="s">
        <v>12</v>
      </c>
      <c r="E238" s="110">
        <v>467</v>
      </c>
      <c r="F238" s="113">
        <v>0</v>
      </c>
      <c r="G238" s="111">
        <f t="shared" si="18"/>
        <v>467</v>
      </c>
      <c r="H238" s="112">
        <f t="shared" si="19"/>
        <v>513.70000000000005</v>
      </c>
      <c r="I238" s="65">
        <f>I237</f>
        <v>20950</v>
      </c>
      <c r="J238" s="67">
        <f t="shared" si="23"/>
        <v>9783650</v>
      </c>
      <c r="K238" s="68">
        <f t="shared" si="21"/>
        <v>10370669</v>
      </c>
      <c r="L238" s="69">
        <f t="shared" si="20"/>
        <v>21500</v>
      </c>
      <c r="M238" s="70">
        <f t="shared" si="22"/>
        <v>1438360.0000000002</v>
      </c>
      <c r="N238" s="4"/>
      <c r="R238" s="2"/>
    </row>
    <row r="239" spans="1:18" ht="16.5">
      <c r="A239" s="65">
        <v>238</v>
      </c>
      <c r="B239" s="15">
        <v>2101</v>
      </c>
      <c r="C239" s="15">
        <v>21</v>
      </c>
      <c r="D239" s="105" t="s">
        <v>12</v>
      </c>
      <c r="E239" s="106">
        <v>467</v>
      </c>
      <c r="F239" s="111">
        <v>0</v>
      </c>
      <c r="G239" s="111">
        <f t="shared" si="18"/>
        <v>467</v>
      </c>
      <c r="H239" s="112">
        <f t="shared" si="19"/>
        <v>513.70000000000005</v>
      </c>
      <c r="I239" s="65">
        <f>I231+50</f>
        <v>21000</v>
      </c>
      <c r="J239" s="67">
        <f t="shared" si="23"/>
        <v>9807000</v>
      </c>
      <c r="K239" s="68">
        <f t="shared" si="21"/>
        <v>10395420</v>
      </c>
      <c r="L239" s="69">
        <f t="shared" si="20"/>
        <v>21500</v>
      </c>
      <c r="M239" s="70">
        <f t="shared" si="22"/>
        <v>1438360.0000000002</v>
      </c>
      <c r="N239" s="4"/>
      <c r="R239" s="2"/>
    </row>
    <row r="240" spans="1:18" ht="16.5">
      <c r="A240" s="65">
        <v>239</v>
      </c>
      <c r="B240" s="15">
        <v>2102</v>
      </c>
      <c r="C240" s="15">
        <v>21</v>
      </c>
      <c r="D240" s="105" t="s">
        <v>45</v>
      </c>
      <c r="E240" s="110">
        <v>392</v>
      </c>
      <c r="F240" s="113">
        <v>15</v>
      </c>
      <c r="G240" s="111">
        <f t="shared" si="18"/>
        <v>407</v>
      </c>
      <c r="H240" s="112">
        <f t="shared" si="19"/>
        <v>431.20000000000005</v>
      </c>
      <c r="I240" s="65">
        <f>I239</f>
        <v>21000</v>
      </c>
      <c r="J240" s="67">
        <f t="shared" si="23"/>
        <v>8547000</v>
      </c>
      <c r="K240" s="68">
        <f t="shared" si="21"/>
        <v>9059820</v>
      </c>
      <c r="L240" s="69">
        <f t="shared" si="20"/>
        <v>19000</v>
      </c>
      <c r="M240" s="70">
        <f t="shared" si="22"/>
        <v>1207360.0000000002</v>
      </c>
      <c r="N240" s="4"/>
      <c r="R240" s="2"/>
    </row>
    <row r="241" spans="1:18" ht="16.5">
      <c r="A241" s="65">
        <v>240</v>
      </c>
      <c r="B241" s="15">
        <v>2103</v>
      </c>
      <c r="C241" s="15">
        <v>21</v>
      </c>
      <c r="D241" s="105" t="s">
        <v>45</v>
      </c>
      <c r="E241" s="110">
        <v>400</v>
      </c>
      <c r="F241" s="113">
        <v>40</v>
      </c>
      <c r="G241" s="111">
        <f t="shared" si="18"/>
        <v>440</v>
      </c>
      <c r="H241" s="112">
        <f t="shared" si="19"/>
        <v>440.00000000000006</v>
      </c>
      <c r="I241" s="65">
        <f>I240</f>
        <v>21000</v>
      </c>
      <c r="J241" s="67">
        <f t="shared" si="23"/>
        <v>9240000</v>
      </c>
      <c r="K241" s="68">
        <f t="shared" si="21"/>
        <v>9794400</v>
      </c>
      <c r="L241" s="69">
        <f t="shared" si="20"/>
        <v>20500</v>
      </c>
      <c r="M241" s="70">
        <f t="shared" si="22"/>
        <v>1232000.0000000002</v>
      </c>
      <c r="N241" s="4"/>
      <c r="R241" s="2"/>
    </row>
    <row r="242" spans="1:18" ht="16.5">
      <c r="A242" s="65">
        <v>241</v>
      </c>
      <c r="B242" s="15">
        <v>2104</v>
      </c>
      <c r="C242" s="15">
        <v>21</v>
      </c>
      <c r="D242" s="105" t="s">
        <v>45</v>
      </c>
      <c r="E242" s="110">
        <v>392</v>
      </c>
      <c r="F242" s="113">
        <v>15</v>
      </c>
      <c r="G242" s="111">
        <f t="shared" si="18"/>
        <v>407</v>
      </c>
      <c r="H242" s="112">
        <f t="shared" si="19"/>
        <v>431.20000000000005</v>
      </c>
      <c r="I242" s="65">
        <f>I241</f>
        <v>21000</v>
      </c>
      <c r="J242" s="67">
        <f t="shared" si="23"/>
        <v>8547000</v>
      </c>
      <c r="K242" s="68">
        <f t="shared" si="21"/>
        <v>9059820</v>
      </c>
      <c r="L242" s="69">
        <f t="shared" si="20"/>
        <v>19000</v>
      </c>
      <c r="M242" s="70">
        <f t="shared" si="22"/>
        <v>1207360.0000000002</v>
      </c>
      <c r="N242" s="4"/>
      <c r="R242" s="2"/>
    </row>
    <row r="243" spans="1:18" ht="16.5">
      <c r="A243" s="65">
        <v>242</v>
      </c>
      <c r="B243" s="15">
        <v>2105</v>
      </c>
      <c r="C243" s="15">
        <v>21</v>
      </c>
      <c r="D243" s="105" t="s">
        <v>45</v>
      </c>
      <c r="E243" s="110">
        <v>392</v>
      </c>
      <c r="F243" s="113">
        <v>15</v>
      </c>
      <c r="G243" s="111">
        <f t="shared" si="18"/>
        <v>407</v>
      </c>
      <c r="H243" s="112">
        <f t="shared" si="19"/>
        <v>431.20000000000005</v>
      </c>
      <c r="I243" s="65">
        <f>I242</f>
        <v>21000</v>
      </c>
      <c r="J243" s="67">
        <f t="shared" si="23"/>
        <v>8547000</v>
      </c>
      <c r="K243" s="68">
        <f t="shared" si="21"/>
        <v>9059820</v>
      </c>
      <c r="L243" s="69">
        <f t="shared" si="20"/>
        <v>19000</v>
      </c>
      <c r="M243" s="70">
        <f t="shared" si="22"/>
        <v>1207360.0000000002</v>
      </c>
      <c r="N243" s="4"/>
      <c r="R243" s="2"/>
    </row>
    <row r="244" spans="1:18" ht="16.5">
      <c r="A244" s="65">
        <v>243</v>
      </c>
      <c r="B244" s="15">
        <v>2106</v>
      </c>
      <c r="C244" s="15">
        <v>21</v>
      </c>
      <c r="D244" s="105" t="s">
        <v>12</v>
      </c>
      <c r="E244" s="110">
        <v>471</v>
      </c>
      <c r="F244" s="113">
        <v>0</v>
      </c>
      <c r="G244" s="111">
        <f t="shared" si="18"/>
        <v>471</v>
      </c>
      <c r="H244" s="112">
        <f t="shared" si="19"/>
        <v>518.1</v>
      </c>
      <c r="I244" s="65">
        <f>I243</f>
        <v>21000</v>
      </c>
      <c r="J244" s="67">
        <f t="shared" si="23"/>
        <v>9891000</v>
      </c>
      <c r="K244" s="68">
        <f t="shared" si="21"/>
        <v>10484460</v>
      </c>
      <c r="L244" s="69">
        <f t="shared" si="20"/>
        <v>22000</v>
      </c>
      <c r="M244" s="70">
        <f t="shared" si="22"/>
        <v>1450680</v>
      </c>
      <c r="N244" s="4"/>
      <c r="R244" s="2"/>
    </row>
    <row r="245" spans="1:18" ht="16.5">
      <c r="A245" s="65">
        <v>244</v>
      </c>
      <c r="B245" s="15">
        <v>2107</v>
      </c>
      <c r="C245" s="15">
        <v>21</v>
      </c>
      <c r="D245" s="106" t="s">
        <v>12</v>
      </c>
      <c r="E245" s="110">
        <v>471</v>
      </c>
      <c r="F245" s="113">
        <v>0</v>
      </c>
      <c r="G245" s="111">
        <f t="shared" si="18"/>
        <v>471</v>
      </c>
      <c r="H245" s="112">
        <f t="shared" si="19"/>
        <v>518.1</v>
      </c>
      <c r="I245" s="65">
        <f>I244</f>
        <v>21000</v>
      </c>
      <c r="J245" s="67">
        <f t="shared" si="23"/>
        <v>9891000</v>
      </c>
      <c r="K245" s="68">
        <f t="shared" si="21"/>
        <v>10484460</v>
      </c>
      <c r="L245" s="69">
        <f t="shared" si="20"/>
        <v>22000</v>
      </c>
      <c r="M245" s="70">
        <f t="shared" si="22"/>
        <v>1450680</v>
      </c>
      <c r="N245" s="4"/>
      <c r="R245" s="2"/>
    </row>
    <row r="246" spans="1:18" ht="16.5">
      <c r="A246" s="65">
        <v>245</v>
      </c>
      <c r="B246" s="15">
        <v>2108</v>
      </c>
      <c r="C246" s="15">
        <v>21</v>
      </c>
      <c r="D246" s="106" t="s">
        <v>12</v>
      </c>
      <c r="E246" s="110">
        <v>599</v>
      </c>
      <c r="F246" s="113">
        <v>47</v>
      </c>
      <c r="G246" s="111">
        <f t="shared" si="18"/>
        <v>646</v>
      </c>
      <c r="H246" s="112">
        <f t="shared" si="19"/>
        <v>658.90000000000009</v>
      </c>
      <c r="I246" s="65">
        <f>I245</f>
        <v>21000</v>
      </c>
      <c r="J246" s="67">
        <f t="shared" si="23"/>
        <v>13566000</v>
      </c>
      <c r="K246" s="68">
        <f t="shared" si="21"/>
        <v>14379960</v>
      </c>
      <c r="L246" s="69">
        <f t="shared" si="20"/>
        <v>30000</v>
      </c>
      <c r="M246" s="70">
        <f t="shared" si="22"/>
        <v>1844920.0000000002</v>
      </c>
      <c r="N246" s="4"/>
      <c r="R246" s="2"/>
    </row>
    <row r="247" spans="1:18" ht="16.5">
      <c r="A247" s="65">
        <v>246</v>
      </c>
      <c r="B247" s="15">
        <v>2109</v>
      </c>
      <c r="C247" s="15">
        <v>21</v>
      </c>
      <c r="D247" s="106" t="s">
        <v>12</v>
      </c>
      <c r="E247" s="110">
        <v>459</v>
      </c>
      <c r="F247" s="113">
        <v>0</v>
      </c>
      <c r="G247" s="111">
        <f t="shared" si="18"/>
        <v>459</v>
      </c>
      <c r="H247" s="112">
        <f t="shared" si="19"/>
        <v>504.90000000000003</v>
      </c>
      <c r="I247" s="65">
        <f>I246</f>
        <v>21000</v>
      </c>
      <c r="J247" s="67">
        <f t="shared" si="23"/>
        <v>9639000</v>
      </c>
      <c r="K247" s="68">
        <f t="shared" si="21"/>
        <v>10217340</v>
      </c>
      <c r="L247" s="69">
        <f t="shared" si="20"/>
        <v>21500</v>
      </c>
      <c r="M247" s="70">
        <f t="shared" si="22"/>
        <v>1413720</v>
      </c>
      <c r="N247" s="4"/>
      <c r="R247" s="2"/>
    </row>
    <row r="248" spans="1:18" ht="16.5">
      <c r="A248" s="65">
        <v>247</v>
      </c>
      <c r="B248" s="15">
        <v>2110</v>
      </c>
      <c r="C248" s="15">
        <v>21</v>
      </c>
      <c r="D248" s="106" t="s">
        <v>12</v>
      </c>
      <c r="E248" s="110">
        <v>459</v>
      </c>
      <c r="F248" s="113">
        <v>0</v>
      </c>
      <c r="G248" s="111">
        <f t="shared" si="18"/>
        <v>459</v>
      </c>
      <c r="H248" s="112">
        <f t="shared" si="19"/>
        <v>504.90000000000003</v>
      </c>
      <c r="I248" s="65">
        <f>I247</f>
        <v>21000</v>
      </c>
      <c r="J248" s="67">
        <f t="shared" si="23"/>
        <v>9639000</v>
      </c>
      <c r="K248" s="68">
        <f t="shared" si="21"/>
        <v>10217340</v>
      </c>
      <c r="L248" s="69">
        <f t="shared" si="20"/>
        <v>21500</v>
      </c>
      <c r="M248" s="70">
        <f t="shared" si="22"/>
        <v>1413720</v>
      </c>
      <c r="N248" s="4"/>
      <c r="R248" s="2"/>
    </row>
    <row r="249" spans="1:18" ht="16.5">
      <c r="A249" s="65">
        <v>248</v>
      </c>
      <c r="B249" s="15">
        <v>2111</v>
      </c>
      <c r="C249" s="15">
        <v>21</v>
      </c>
      <c r="D249" s="106" t="s">
        <v>12</v>
      </c>
      <c r="E249" s="110">
        <v>589</v>
      </c>
      <c r="F249" s="113">
        <v>16</v>
      </c>
      <c r="G249" s="111">
        <f t="shared" si="18"/>
        <v>605</v>
      </c>
      <c r="H249" s="112">
        <f t="shared" si="19"/>
        <v>647.90000000000009</v>
      </c>
      <c r="I249" s="65">
        <f>I248</f>
        <v>21000</v>
      </c>
      <c r="J249" s="67">
        <f t="shared" si="23"/>
        <v>12705000</v>
      </c>
      <c r="K249" s="68">
        <f t="shared" si="21"/>
        <v>13467300</v>
      </c>
      <c r="L249" s="69">
        <f t="shared" si="20"/>
        <v>28000</v>
      </c>
      <c r="M249" s="70">
        <f t="shared" si="22"/>
        <v>1814120.0000000002</v>
      </c>
      <c r="N249" s="4"/>
      <c r="R249" s="2"/>
    </row>
    <row r="250" spans="1:18" ht="16.5">
      <c r="A250" s="65">
        <v>249</v>
      </c>
      <c r="B250" s="15">
        <v>2112</v>
      </c>
      <c r="C250" s="15">
        <v>21</v>
      </c>
      <c r="D250" s="106" t="s">
        <v>12</v>
      </c>
      <c r="E250" s="110">
        <v>467</v>
      </c>
      <c r="F250" s="113">
        <v>0</v>
      </c>
      <c r="G250" s="111">
        <f t="shared" si="18"/>
        <v>467</v>
      </c>
      <c r="H250" s="112">
        <f t="shared" si="19"/>
        <v>513.70000000000005</v>
      </c>
      <c r="I250" s="65">
        <f>I249</f>
        <v>21000</v>
      </c>
      <c r="J250" s="67">
        <f t="shared" si="23"/>
        <v>9807000</v>
      </c>
      <c r="K250" s="68">
        <f t="shared" si="21"/>
        <v>10395420</v>
      </c>
      <c r="L250" s="69">
        <f t="shared" si="20"/>
        <v>21500</v>
      </c>
      <c r="M250" s="70">
        <f t="shared" si="22"/>
        <v>1438360.0000000002</v>
      </c>
      <c r="N250" s="4"/>
      <c r="R250" s="2"/>
    </row>
    <row r="251" spans="1:18" ht="16.5">
      <c r="A251" s="65">
        <v>250</v>
      </c>
      <c r="B251" s="15">
        <v>2201</v>
      </c>
      <c r="C251" s="15">
        <v>22</v>
      </c>
      <c r="D251" s="105" t="s">
        <v>12</v>
      </c>
      <c r="E251" s="106">
        <v>467</v>
      </c>
      <c r="F251" s="111">
        <v>0</v>
      </c>
      <c r="G251" s="111">
        <f t="shared" si="18"/>
        <v>467</v>
      </c>
      <c r="H251" s="112">
        <f t="shared" si="19"/>
        <v>513.70000000000005</v>
      </c>
      <c r="I251" s="65">
        <f>I243+50</f>
        <v>21050</v>
      </c>
      <c r="J251" s="67">
        <f t="shared" si="23"/>
        <v>9830350</v>
      </c>
      <c r="K251" s="68">
        <f t="shared" si="21"/>
        <v>10420171</v>
      </c>
      <c r="L251" s="69">
        <f t="shared" si="20"/>
        <v>21500</v>
      </c>
      <c r="M251" s="70">
        <f t="shared" si="22"/>
        <v>1438360.0000000002</v>
      </c>
      <c r="N251" s="4"/>
      <c r="R251" s="2"/>
    </row>
    <row r="252" spans="1:18" ht="16.5">
      <c r="A252" s="65">
        <v>251</v>
      </c>
      <c r="B252" s="15">
        <v>2202</v>
      </c>
      <c r="C252" s="15">
        <v>22</v>
      </c>
      <c r="D252" s="105" t="s">
        <v>45</v>
      </c>
      <c r="E252" s="110">
        <v>392</v>
      </c>
      <c r="F252" s="113">
        <v>15</v>
      </c>
      <c r="G252" s="111">
        <f t="shared" si="18"/>
        <v>407</v>
      </c>
      <c r="H252" s="112">
        <f t="shared" si="19"/>
        <v>431.20000000000005</v>
      </c>
      <c r="I252" s="65">
        <f>I251</f>
        <v>21050</v>
      </c>
      <c r="J252" s="67">
        <f t="shared" si="23"/>
        <v>8567350</v>
      </c>
      <c r="K252" s="68">
        <f t="shared" si="21"/>
        <v>9081391</v>
      </c>
      <c r="L252" s="69">
        <f t="shared" si="20"/>
        <v>19000</v>
      </c>
      <c r="M252" s="70">
        <f t="shared" si="22"/>
        <v>1207360.0000000002</v>
      </c>
      <c r="N252" s="4"/>
      <c r="R252" s="2"/>
    </row>
    <row r="253" spans="1:18" ht="16.5">
      <c r="A253" s="65">
        <v>252</v>
      </c>
      <c r="B253" s="15">
        <v>2203</v>
      </c>
      <c r="C253" s="15">
        <v>22</v>
      </c>
      <c r="D253" s="105" t="s">
        <v>45</v>
      </c>
      <c r="E253" s="110">
        <v>400</v>
      </c>
      <c r="F253" s="113">
        <v>40</v>
      </c>
      <c r="G253" s="111">
        <f t="shared" si="18"/>
        <v>440</v>
      </c>
      <c r="H253" s="112">
        <f t="shared" si="19"/>
        <v>440.00000000000006</v>
      </c>
      <c r="I253" s="65">
        <f>I252</f>
        <v>21050</v>
      </c>
      <c r="J253" s="67">
        <f t="shared" si="23"/>
        <v>9262000</v>
      </c>
      <c r="K253" s="68">
        <f t="shared" si="21"/>
        <v>9817720</v>
      </c>
      <c r="L253" s="69">
        <f t="shared" si="20"/>
        <v>20500</v>
      </c>
      <c r="M253" s="70">
        <f t="shared" si="22"/>
        <v>1232000.0000000002</v>
      </c>
      <c r="N253" s="4"/>
      <c r="R253" s="2"/>
    </row>
    <row r="254" spans="1:18" ht="16.5">
      <c r="A254" s="65">
        <v>253</v>
      </c>
      <c r="B254" s="15">
        <v>2204</v>
      </c>
      <c r="C254" s="15">
        <v>22</v>
      </c>
      <c r="D254" s="105" t="s">
        <v>45</v>
      </c>
      <c r="E254" s="110">
        <v>392</v>
      </c>
      <c r="F254" s="113">
        <v>15</v>
      </c>
      <c r="G254" s="111">
        <f t="shared" si="18"/>
        <v>407</v>
      </c>
      <c r="H254" s="112">
        <f t="shared" si="19"/>
        <v>431.20000000000005</v>
      </c>
      <c r="I254" s="65">
        <f>I253</f>
        <v>21050</v>
      </c>
      <c r="J254" s="67">
        <f t="shared" si="23"/>
        <v>8567350</v>
      </c>
      <c r="K254" s="68">
        <f t="shared" si="21"/>
        <v>9081391</v>
      </c>
      <c r="L254" s="69">
        <f t="shared" si="20"/>
        <v>19000</v>
      </c>
      <c r="M254" s="70">
        <f t="shared" si="22"/>
        <v>1207360.0000000002</v>
      </c>
      <c r="N254" s="4"/>
      <c r="R254" s="2"/>
    </row>
    <row r="255" spans="1:18" ht="16.5">
      <c r="A255" s="65">
        <v>254</v>
      </c>
      <c r="B255" s="15">
        <v>2205</v>
      </c>
      <c r="C255" s="15">
        <v>22</v>
      </c>
      <c r="D255" s="105" t="s">
        <v>45</v>
      </c>
      <c r="E255" s="110">
        <v>392</v>
      </c>
      <c r="F255" s="113">
        <v>15</v>
      </c>
      <c r="G255" s="111">
        <f t="shared" si="18"/>
        <v>407</v>
      </c>
      <c r="H255" s="112">
        <f t="shared" si="19"/>
        <v>431.20000000000005</v>
      </c>
      <c r="I255" s="65">
        <f>I254</f>
        <v>21050</v>
      </c>
      <c r="J255" s="67">
        <f t="shared" si="23"/>
        <v>8567350</v>
      </c>
      <c r="K255" s="68">
        <f t="shared" si="21"/>
        <v>9081391</v>
      </c>
      <c r="L255" s="69">
        <f t="shared" si="20"/>
        <v>19000</v>
      </c>
      <c r="M255" s="70">
        <f t="shared" si="22"/>
        <v>1207360.0000000002</v>
      </c>
      <c r="N255" s="4"/>
      <c r="R255" s="2"/>
    </row>
    <row r="256" spans="1:18" ht="16.5">
      <c r="A256" s="65">
        <v>255</v>
      </c>
      <c r="B256" s="15">
        <v>2206</v>
      </c>
      <c r="C256" s="15">
        <v>22</v>
      </c>
      <c r="D256" s="105" t="s">
        <v>12</v>
      </c>
      <c r="E256" s="110">
        <v>471</v>
      </c>
      <c r="F256" s="113">
        <v>0</v>
      </c>
      <c r="G256" s="111">
        <f t="shared" ref="G256:G318" si="24">E256+F256</f>
        <v>471</v>
      </c>
      <c r="H256" s="112">
        <f t="shared" ref="H256:H318" si="25">E256*1.1</f>
        <v>518.1</v>
      </c>
      <c r="I256" s="65">
        <f>I255</f>
        <v>21050</v>
      </c>
      <c r="J256" s="67">
        <f t="shared" si="23"/>
        <v>9914550</v>
      </c>
      <c r="K256" s="68">
        <f t="shared" si="21"/>
        <v>10509423</v>
      </c>
      <c r="L256" s="69">
        <f t="shared" si="20"/>
        <v>22000</v>
      </c>
      <c r="M256" s="70">
        <f t="shared" si="22"/>
        <v>1450680</v>
      </c>
      <c r="N256" s="4"/>
      <c r="R256" s="2"/>
    </row>
    <row r="257" spans="1:18" ht="16.5">
      <c r="A257" s="65">
        <v>256</v>
      </c>
      <c r="B257" s="15">
        <v>2207</v>
      </c>
      <c r="C257" s="15">
        <v>22</v>
      </c>
      <c r="D257" s="106" t="s">
        <v>12</v>
      </c>
      <c r="E257" s="110">
        <v>471</v>
      </c>
      <c r="F257" s="113">
        <v>0</v>
      </c>
      <c r="G257" s="111">
        <f t="shared" si="24"/>
        <v>471</v>
      </c>
      <c r="H257" s="112">
        <f t="shared" si="25"/>
        <v>518.1</v>
      </c>
      <c r="I257" s="65">
        <f>I256</f>
        <v>21050</v>
      </c>
      <c r="J257" s="67">
        <f t="shared" si="23"/>
        <v>9914550</v>
      </c>
      <c r="K257" s="68">
        <f t="shared" si="21"/>
        <v>10509423</v>
      </c>
      <c r="L257" s="69">
        <f t="shared" si="20"/>
        <v>22000</v>
      </c>
      <c r="M257" s="70">
        <f t="shared" si="22"/>
        <v>1450680</v>
      </c>
      <c r="N257" s="4"/>
      <c r="R257" s="2"/>
    </row>
    <row r="258" spans="1:18" ht="16.5">
      <c r="A258" s="65">
        <v>257</v>
      </c>
      <c r="B258" s="15">
        <v>2208</v>
      </c>
      <c r="C258" s="15">
        <v>22</v>
      </c>
      <c r="D258" s="106" t="s">
        <v>12</v>
      </c>
      <c r="E258" s="110">
        <v>599</v>
      </c>
      <c r="F258" s="113">
        <v>47</v>
      </c>
      <c r="G258" s="111">
        <f t="shared" si="24"/>
        <v>646</v>
      </c>
      <c r="H258" s="112">
        <f t="shared" si="25"/>
        <v>658.90000000000009</v>
      </c>
      <c r="I258" s="65">
        <f>I257</f>
        <v>21050</v>
      </c>
      <c r="J258" s="67">
        <f t="shared" si="23"/>
        <v>13598300</v>
      </c>
      <c r="K258" s="68">
        <f t="shared" si="21"/>
        <v>14414198</v>
      </c>
      <c r="L258" s="69">
        <f t="shared" ref="L258:L321" si="26">MROUND((K258*0.025/12),500)</f>
        <v>30000</v>
      </c>
      <c r="M258" s="70">
        <f t="shared" si="22"/>
        <v>1844920.0000000002</v>
      </c>
      <c r="N258" s="4"/>
      <c r="R258" s="2"/>
    </row>
    <row r="259" spans="1:18" ht="16.5">
      <c r="A259" s="65">
        <v>258</v>
      </c>
      <c r="B259" s="15">
        <v>2209</v>
      </c>
      <c r="C259" s="15">
        <v>22</v>
      </c>
      <c r="D259" s="106" t="s">
        <v>12</v>
      </c>
      <c r="E259" s="110">
        <v>459</v>
      </c>
      <c r="F259" s="113">
        <v>0</v>
      </c>
      <c r="G259" s="111">
        <f t="shared" si="24"/>
        <v>459</v>
      </c>
      <c r="H259" s="112">
        <f t="shared" si="25"/>
        <v>504.90000000000003</v>
      </c>
      <c r="I259" s="65">
        <f>I258</f>
        <v>21050</v>
      </c>
      <c r="J259" s="67">
        <f t="shared" si="23"/>
        <v>9661950</v>
      </c>
      <c r="K259" s="68">
        <f t="shared" ref="K259:K322" si="27">ROUND(J259*1.06,0)</f>
        <v>10241667</v>
      </c>
      <c r="L259" s="69">
        <f t="shared" si="26"/>
        <v>21500</v>
      </c>
      <c r="M259" s="70">
        <f t="shared" ref="M259:M322" si="28">H259*2800</f>
        <v>1413720</v>
      </c>
      <c r="N259" s="4"/>
      <c r="R259" s="2"/>
    </row>
    <row r="260" spans="1:18" ht="16.5">
      <c r="A260" s="65">
        <v>259</v>
      </c>
      <c r="B260" s="15">
        <v>2210</v>
      </c>
      <c r="C260" s="15">
        <v>22</v>
      </c>
      <c r="D260" s="106" t="s">
        <v>12</v>
      </c>
      <c r="E260" s="110">
        <v>459</v>
      </c>
      <c r="F260" s="113">
        <v>0</v>
      </c>
      <c r="G260" s="111">
        <f t="shared" si="24"/>
        <v>459</v>
      </c>
      <c r="H260" s="112">
        <f t="shared" si="25"/>
        <v>504.90000000000003</v>
      </c>
      <c r="I260" s="65">
        <f>I259</f>
        <v>21050</v>
      </c>
      <c r="J260" s="67">
        <f t="shared" ref="J260:J323" si="29">G260*I260</f>
        <v>9661950</v>
      </c>
      <c r="K260" s="68">
        <f t="shared" si="27"/>
        <v>10241667</v>
      </c>
      <c r="L260" s="69">
        <f t="shared" si="26"/>
        <v>21500</v>
      </c>
      <c r="M260" s="70">
        <f t="shared" si="28"/>
        <v>1413720</v>
      </c>
      <c r="N260" s="4"/>
      <c r="R260" s="2"/>
    </row>
    <row r="261" spans="1:18" ht="16.5">
      <c r="A261" s="65">
        <v>260</v>
      </c>
      <c r="B261" s="15">
        <v>2211</v>
      </c>
      <c r="C261" s="15">
        <v>22</v>
      </c>
      <c r="D261" s="106" t="s">
        <v>12</v>
      </c>
      <c r="E261" s="110">
        <v>589</v>
      </c>
      <c r="F261" s="113">
        <v>16</v>
      </c>
      <c r="G261" s="111">
        <f t="shared" si="24"/>
        <v>605</v>
      </c>
      <c r="H261" s="112">
        <f t="shared" si="25"/>
        <v>647.90000000000009</v>
      </c>
      <c r="I261" s="65">
        <f>I260</f>
        <v>21050</v>
      </c>
      <c r="J261" s="67">
        <f t="shared" si="29"/>
        <v>12735250</v>
      </c>
      <c r="K261" s="68">
        <f t="shared" si="27"/>
        <v>13499365</v>
      </c>
      <c r="L261" s="69">
        <f t="shared" si="26"/>
        <v>28000</v>
      </c>
      <c r="M261" s="70">
        <f t="shared" si="28"/>
        <v>1814120.0000000002</v>
      </c>
      <c r="N261" s="4"/>
      <c r="R261" s="2"/>
    </row>
    <row r="262" spans="1:18" ht="16.5">
      <c r="A262" s="65">
        <v>261</v>
      </c>
      <c r="B262" s="15">
        <v>2212</v>
      </c>
      <c r="C262" s="15">
        <v>22</v>
      </c>
      <c r="D262" s="106" t="s">
        <v>12</v>
      </c>
      <c r="E262" s="110">
        <v>467</v>
      </c>
      <c r="F262" s="113">
        <v>0</v>
      </c>
      <c r="G262" s="111">
        <f t="shared" si="24"/>
        <v>467</v>
      </c>
      <c r="H262" s="112">
        <f t="shared" si="25"/>
        <v>513.70000000000005</v>
      </c>
      <c r="I262" s="65">
        <f>I261</f>
        <v>21050</v>
      </c>
      <c r="J262" s="67">
        <f t="shared" si="29"/>
        <v>9830350</v>
      </c>
      <c r="K262" s="68">
        <f t="shared" si="27"/>
        <v>10420171</v>
      </c>
      <c r="L262" s="69">
        <f t="shared" si="26"/>
        <v>21500</v>
      </c>
      <c r="M262" s="70">
        <f t="shared" si="28"/>
        <v>1438360.0000000002</v>
      </c>
      <c r="N262" s="4"/>
      <c r="R262" s="2"/>
    </row>
    <row r="263" spans="1:18" ht="16.5">
      <c r="A263" s="65">
        <v>262</v>
      </c>
      <c r="B263" s="15">
        <v>2301</v>
      </c>
      <c r="C263" s="15">
        <v>23</v>
      </c>
      <c r="D263" s="105" t="s">
        <v>12</v>
      </c>
      <c r="E263" s="106">
        <v>467</v>
      </c>
      <c r="F263" s="111">
        <v>0</v>
      </c>
      <c r="G263" s="111">
        <f t="shared" si="24"/>
        <v>467</v>
      </c>
      <c r="H263" s="112">
        <f t="shared" si="25"/>
        <v>513.70000000000005</v>
      </c>
      <c r="I263" s="65">
        <f>I255+50</f>
        <v>21100</v>
      </c>
      <c r="J263" s="67">
        <f t="shared" si="29"/>
        <v>9853700</v>
      </c>
      <c r="K263" s="68">
        <f t="shared" si="27"/>
        <v>10444922</v>
      </c>
      <c r="L263" s="69">
        <f t="shared" si="26"/>
        <v>22000</v>
      </c>
      <c r="M263" s="70">
        <f t="shared" si="28"/>
        <v>1438360.0000000002</v>
      </c>
      <c r="N263" s="4"/>
      <c r="R263" s="2"/>
    </row>
    <row r="264" spans="1:18" ht="16.5">
      <c r="A264" s="65">
        <v>263</v>
      </c>
      <c r="B264" s="15">
        <v>2302</v>
      </c>
      <c r="C264" s="15">
        <v>23</v>
      </c>
      <c r="D264" s="105" t="s">
        <v>45</v>
      </c>
      <c r="E264" s="110">
        <v>392</v>
      </c>
      <c r="F264" s="113">
        <v>15</v>
      </c>
      <c r="G264" s="111">
        <f t="shared" si="24"/>
        <v>407</v>
      </c>
      <c r="H264" s="112">
        <f t="shared" si="25"/>
        <v>431.20000000000005</v>
      </c>
      <c r="I264" s="65">
        <f>I263</f>
        <v>21100</v>
      </c>
      <c r="J264" s="67">
        <f t="shared" si="29"/>
        <v>8587700</v>
      </c>
      <c r="K264" s="68">
        <f t="shared" si="27"/>
        <v>9102962</v>
      </c>
      <c r="L264" s="69">
        <f t="shared" si="26"/>
        <v>19000</v>
      </c>
      <c r="M264" s="70">
        <f t="shared" si="28"/>
        <v>1207360.0000000002</v>
      </c>
      <c r="N264" s="4"/>
      <c r="R264" s="2"/>
    </row>
    <row r="265" spans="1:18" ht="16.5">
      <c r="A265" s="65">
        <v>264</v>
      </c>
      <c r="B265" s="15">
        <v>2303</v>
      </c>
      <c r="C265" s="15">
        <v>23</v>
      </c>
      <c r="D265" s="105" t="s">
        <v>45</v>
      </c>
      <c r="E265" s="110">
        <v>400</v>
      </c>
      <c r="F265" s="113">
        <v>40</v>
      </c>
      <c r="G265" s="111">
        <f t="shared" si="24"/>
        <v>440</v>
      </c>
      <c r="H265" s="112">
        <f t="shared" si="25"/>
        <v>440.00000000000006</v>
      </c>
      <c r="I265" s="65">
        <f>I264</f>
        <v>21100</v>
      </c>
      <c r="J265" s="67">
        <f t="shared" si="29"/>
        <v>9284000</v>
      </c>
      <c r="K265" s="68">
        <f t="shared" si="27"/>
        <v>9841040</v>
      </c>
      <c r="L265" s="69">
        <f t="shared" si="26"/>
        <v>20500</v>
      </c>
      <c r="M265" s="70">
        <f t="shared" si="28"/>
        <v>1232000.0000000002</v>
      </c>
      <c r="N265" s="4"/>
      <c r="R265" s="2"/>
    </row>
    <row r="266" spans="1:18" ht="16.5">
      <c r="A266" s="65">
        <v>265</v>
      </c>
      <c r="B266" s="15">
        <v>2304</v>
      </c>
      <c r="C266" s="15">
        <v>23</v>
      </c>
      <c r="D266" s="105" t="s">
        <v>45</v>
      </c>
      <c r="E266" s="110">
        <v>392</v>
      </c>
      <c r="F266" s="113">
        <v>15</v>
      </c>
      <c r="G266" s="111">
        <f t="shared" si="24"/>
        <v>407</v>
      </c>
      <c r="H266" s="112">
        <f t="shared" si="25"/>
        <v>431.20000000000005</v>
      </c>
      <c r="I266" s="65">
        <f>I265</f>
        <v>21100</v>
      </c>
      <c r="J266" s="67">
        <f t="shared" si="29"/>
        <v>8587700</v>
      </c>
      <c r="K266" s="68">
        <f t="shared" si="27"/>
        <v>9102962</v>
      </c>
      <c r="L266" s="69">
        <f t="shared" si="26"/>
        <v>19000</v>
      </c>
      <c r="M266" s="70">
        <f t="shared" si="28"/>
        <v>1207360.0000000002</v>
      </c>
      <c r="N266" s="4"/>
      <c r="R266" s="2"/>
    </row>
    <row r="267" spans="1:18" ht="16.5">
      <c r="A267" s="65">
        <v>266</v>
      </c>
      <c r="B267" s="15">
        <v>2305</v>
      </c>
      <c r="C267" s="15">
        <v>23</v>
      </c>
      <c r="D267" s="105" t="s">
        <v>45</v>
      </c>
      <c r="E267" s="110">
        <v>392</v>
      </c>
      <c r="F267" s="113">
        <v>15</v>
      </c>
      <c r="G267" s="111">
        <f t="shared" si="24"/>
        <v>407</v>
      </c>
      <c r="H267" s="112">
        <f t="shared" si="25"/>
        <v>431.20000000000005</v>
      </c>
      <c r="I267" s="65">
        <f>I266</f>
        <v>21100</v>
      </c>
      <c r="J267" s="67">
        <f t="shared" si="29"/>
        <v>8587700</v>
      </c>
      <c r="K267" s="68">
        <f t="shared" si="27"/>
        <v>9102962</v>
      </c>
      <c r="L267" s="69">
        <f t="shared" si="26"/>
        <v>19000</v>
      </c>
      <c r="M267" s="70">
        <f t="shared" si="28"/>
        <v>1207360.0000000002</v>
      </c>
      <c r="N267" s="4"/>
      <c r="R267" s="2"/>
    </row>
    <row r="268" spans="1:18" ht="16.5">
      <c r="A268" s="65">
        <v>267</v>
      </c>
      <c r="B268" s="15">
        <v>2306</v>
      </c>
      <c r="C268" s="15">
        <v>23</v>
      </c>
      <c r="D268" s="105" t="s">
        <v>12</v>
      </c>
      <c r="E268" s="110">
        <v>471</v>
      </c>
      <c r="F268" s="113">
        <v>0</v>
      </c>
      <c r="G268" s="111">
        <f t="shared" si="24"/>
        <v>471</v>
      </c>
      <c r="H268" s="112">
        <f t="shared" si="25"/>
        <v>518.1</v>
      </c>
      <c r="I268" s="65">
        <f>I267</f>
        <v>21100</v>
      </c>
      <c r="J268" s="67">
        <f t="shared" si="29"/>
        <v>9938100</v>
      </c>
      <c r="K268" s="68">
        <f t="shared" si="27"/>
        <v>10534386</v>
      </c>
      <c r="L268" s="69">
        <f t="shared" si="26"/>
        <v>22000</v>
      </c>
      <c r="M268" s="70">
        <f t="shared" si="28"/>
        <v>1450680</v>
      </c>
      <c r="N268" s="4"/>
      <c r="R268" s="2"/>
    </row>
    <row r="269" spans="1:18" ht="16.5">
      <c r="A269" s="65">
        <v>268</v>
      </c>
      <c r="B269" s="15">
        <v>2307</v>
      </c>
      <c r="C269" s="15">
        <v>23</v>
      </c>
      <c r="D269" s="106" t="s">
        <v>12</v>
      </c>
      <c r="E269" s="110">
        <v>471</v>
      </c>
      <c r="F269" s="113">
        <v>0</v>
      </c>
      <c r="G269" s="111">
        <f t="shared" si="24"/>
        <v>471</v>
      </c>
      <c r="H269" s="112">
        <f t="shared" si="25"/>
        <v>518.1</v>
      </c>
      <c r="I269" s="65">
        <f>I268</f>
        <v>21100</v>
      </c>
      <c r="J269" s="67">
        <f t="shared" si="29"/>
        <v>9938100</v>
      </c>
      <c r="K269" s="68">
        <f t="shared" si="27"/>
        <v>10534386</v>
      </c>
      <c r="L269" s="69">
        <f t="shared" si="26"/>
        <v>22000</v>
      </c>
      <c r="M269" s="70">
        <f t="shared" si="28"/>
        <v>1450680</v>
      </c>
      <c r="N269" s="4"/>
      <c r="R269" s="2"/>
    </row>
    <row r="270" spans="1:18" ht="16.5">
      <c r="A270" s="65">
        <v>269</v>
      </c>
      <c r="B270" s="15">
        <v>2308</v>
      </c>
      <c r="C270" s="15">
        <v>23</v>
      </c>
      <c r="D270" s="106" t="s">
        <v>12</v>
      </c>
      <c r="E270" s="110">
        <v>599</v>
      </c>
      <c r="F270" s="113">
        <v>47</v>
      </c>
      <c r="G270" s="111">
        <f t="shared" si="24"/>
        <v>646</v>
      </c>
      <c r="H270" s="112">
        <f t="shared" si="25"/>
        <v>658.90000000000009</v>
      </c>
      <c r="I270" s="65">
        <f>I269</f>
        <v>21100</v>
      </c>
      <c r="J270" s="67">
        <f t="shared" si="29"/>
        <v>13630600</v>
      </c>
      <c r="K270" s="68">
        <f t="shared" si="27"/>
        <v>14448436</v>
      </c>
      <c r="L270" s="69">
        <f t="shared" si="26"/>
        <v>30000</v>
      </c>
      <c r="M270" s="70">
        <f t="shared" si="28"/>
        <v>1844920.0000000002</v>
      </c>
      <c r="N270" s="4"/>
      <c r="R270" s="2"/>
    </row>
    <row r="271" spans="1:18" ht="16.5">
      <c r="A271" s="65">
        <v>270</v>
      </c>
      <c r="B271" s="15">
        <v>2309</v>
      </c>
      <c r="C271" s="15">
        <v>23</v>
      </c>
      <c r="D271" s="106" t="s">
        <v>12</v>
      </c>
      <c r="E271" s="110">
        <v>459</v>
      </c>
      <c r="F271" s="113">
        <v>0</v>
      </c>
      <c r="G271" s="111">
        <f t="shared" si="24"/>
        <v>459</v>
      </c>
      <c r="H271" s="112">
        <f t="shared" si="25"/>
        <v>504.90000000000003</v>
      </c>
      <c r="I271" s="65">
        <f>I270</f>
        <v>21100</v>
      </c>
      <c r="J271" s="67">
        <f t="shared" si="29"/>
        <v>9684900</v>
      </c>
      <c r="K271" s="68">
        <f t="shared" si="27"/>
        <v>10265994</v>
      </c>
      <c r="L271" s="69">
        <f t="shared" si="26"/>
        <v>21500</v>
      </c>
      <c r="M271" s="70">
        <f t="shared" si="28"/>
        <v>1413720</v>
      </c>
      <c r="N271" s="4"/>
      <c r="R271" s="2"/>
    </row>
    <row r="272" spans="1:18" ht="16.5">
      <c r="A272" s="65">
        <v>271</v>
      </c>
      <c r="B272" s="15">
        <v>2311</v>
      </c>
      <c r="C272" s="15">
        <v>23</v>
      </c>
      <c r="D272" s="106" t="s">
        <v>12</v>
      </c>
      <c r="E272" s="110">
        <v>589</v>
      </c>
      <c r="F272" s="113">
        <v>16</v>
      </c>
      <c r="G272" s="111">
        <f t="shared" si="24"/>
        <v>605</v>
      </c>
      <c r="H272" s="112">
        <f t="shared" si="25"/>
        <v>647.90000000000009</v>
      </c>
      <c r="I272" s="65">
        <f>I271</f>
        <v>21100</v>
      </c>
      <c r="J272" s="67">
        <f t="shared" si="29"/>
        <v>12765500</v>
      </c>
      <c r="K272" s="68">
        <f t="shared" si="27"/>
        <v>13531430</v>
      </c>
      <c r="L272" s="69">
        <f t="shared" si="26"/>
        <v>28000</v>
      </c>
      <c r="M272" s="70">
        <f t="shared" si="28"/>
        <v>1814120.0000000002</v>
      </c>
      <c r="N272" s="4"/>
      <c r="R272" s="2"/>
    </row>
    <row r="273" spans="1:18" ht="16.5">
      <c r="A273" s="65">
        <v>272</v>
      </c>
      <c r="B273" s="15">
        <v>2312</v>
      </c>
      <c r="C273" s="15">
        <v>23</v>
      </c>
      <c r="D273" s="106" t="s">
        <v>12</v>
      </c>
      <c r="E273" s="110">
        <v>467</v>
      </c>
      <c r="F273" s="113">
        <v>0</v>
      </c>
      <c r="G273" s="111">
        <f t="shared" si="24"/>
        <v>467</v>
      </c>
      <c r="H273" s="112">
        <f t="shared" si="25"/>
        <v>513.70000000000005</v>
      </c>
      <c r="I273" s="65">
        <f>I272</f>
        <v>21100</v>
      </c>
      <c r="J273" s="67">
        <f t="shared" si="29"/>
        <v>9853700</v>
      </c>
      <c r="K273" s="68">
        <f t="shared" si="27"/>
        <v>10444922</v>
      </c>
      <c r="L273" s="69">
        <f t="shared" si="26"/>
        <v>22000</v>
      </c>
      <c r="M273" s="70">
        <f t="shared" si="28"/>
        <v>1438360.0000000002</v>
      </c>
      <c r="N273" s="4"/>
      <c r="R273" s="2"/>
    </row>
    <row r="274" spans="1:18" ht="16.5">
      <c r="A274" s="65">
        <v>273</v>
      </c>
      <c r="B274" s="15">
        <v>2401</v>
      </c>
      <c r="C274" s="15">
        <v>24</v>
      </c>
      <c r="D274" s="105" t="s">
        <v>12</v>
      </c>
      <c r="E274" s="106">
        <v>467</v>
      </c>
      <c r="F274" s="111">
        <v>0</v>
      </c>
      <c r="G274" s="111">
        <f t="shared" si="24"/>
        <v>467</v>
      </c>
      <c r="H274" s="112">
        <f t="shared" si="25"/>
        <v>513.70000000000005</v>
      </c>
      <c r="I274" s="65">
        <f>I266+50</f>
        <v>21150</v>
      </c>
      <c r="J274" s="67">
        <f t="shared" si="29"/>
        <v>9877050</v>
      </c>
      <c r="K274" s="68">
        <f t="shared" si="27"/>
        <v>10469673</v>
      </c>
      <c r="L274" s="69">
        <f t="shared" si="26"/>
        <v>22000</v>
      </c>
      <c r="M274" s="70">
        <f t="shared" si="28"/>
        <v>1438360.0000000002</v>
      </c>
      <c r="N274" s="4"/>
      <c r="R274" s="2"/>
    </row>
    <row r="275" spans="1:18" ht="16.5">
      <c r="A275" s="65">
        <v>274</v>
      </c>
      <c r="B275" s="15">
        <v>2402</v>
      </c>
      <c r="C275" s="15">
        <v>24</v>
      </c>
      <c r="D275" s="105" t="s">
        <v>45</v>
      </c>
      <c r="E275" s="110">
        <v>392</v>
      </c>
      <c r="F275" s="113">
        <v>15</v>
      </c>
      <c r="G275" s="111">
        <f t="shared" si="24"/>
        <v>407</v>
      </c>
      <c r="H275" s="112">
        <f t="shared" si="25"/>
        <v>431.20000000000005</v>
      </c>
      <c r="I275" s="65">
        <f>I274</f>
        <v>21150</v>
      </c>
      <c r="J275" s="67">
        <f t="shared" si="29"/>
        <v>8608050</v>
      </c>
      <c r="K275" s="68">
        <f t="shared" si="27"/>
        <v>9124533</v>
      </c>
      <c r="L275" s="69">
        <f t="shared" si="26"/>
        <v>19000</v>
      </c>
      <c r="M275" s="70">
        <f t="shared" si="28"/>
        <v>1207360.0000000002</v>
      </c>
      <c r="N275" s="4"/>
      <c r="R275" s="2"/>
    </row>
    <row r="276" spans="1:18" ht="16.5">
      <c r="A276" s="65">
        <v>275</v>
      </c>
      <c r="B276" s="15">
        <v>2403</v>
      </c>
      <c r="C276" s="15">
        <v>24</v>
      </c>
      <c r="D276" s="105" t="s">
        <v>45</v>
      </c>
      <c r="E276" s="110">
        <v>400</v>
      </c>
      <c r="F276" s="113">
        <v>40</v>
      </c>
      <c r="G276" s="111">
        <f t="shared" si="24"/>
        <v>440</v>
      </c>
      <c r="H276" s="112">
        <f t="shared" si="25"/>
        <v>440.00000000000006</v>
      </c>
      <c r="I276" s="65">
        <f>I275</f>
        <v>21150</v>
      </c>
      <c r="J276" s="67">
        <f t="shared" si="29"/>
        <v>9306000</v>
      </c>
      <c r="K276" s="68">
        <f t="shared" si="27"/>
        <v>9864360</v>
      </c>
      <c r="L276" s="69">
        <f t="shared" si="26"/>
        <v>20500</v>
      </c>
      <c r="M276" s="70">
        <f t="shared" si="28"/>
        <v>1232000.0000000002</v>
      </c>
      <c r="N276" s="4"/>
      <c r="R276" s="2"/>
    </row>
    <row r="277" spans="1:18" ht="16.5">
      <c r="A277" s="65">
        <v>276</v>
      </c>
      <c r="B277" s="15">
        <v>2404</v>
      </c>
      <c r="C277" s="15">
        <v>24</v>
      </c>
      <c r="D277" s="105" t="s">
        <v>45</v>
      </c>
      <c r="E277" s="110">
        <v>392</v>
      </c>
      <c r="F277" s="113">
        <v>15</v>
      </c>
      <c r="G277" s="111">
        <f t="shared" si="24"/>
        <v>407</v>
      </c>
      <c r="H277" s="112">
        <f t="shared" si="25"/>
        <v>431.20000000000005</v>
      </c>
      <c r="I277" s="65">
        <f>I276</f>
        <v>21150</v>
      </c>
      <c r="J277" s="67">
        <f t="shared" si="29"/>
        <v>8608050</v>
      </c>
      <c r="K277" s="68">
        <f t="shared" si="27"/>
        <v>9124533</v>
      </c>
      <c r="L277" s="69">
        <f t="shared" si="26"/>
        <v>19000</v>
      </c>
      <c r="M277" s="70">
        <f t="shared" si="28"/>
        <v>1207360.0000000002</v>
      </c>
      <c r="N277" s="4"/>
      <c r="R277" s="2"/>
    </row>
    <row r="278" spans="1:18" ht="16.5">
      <c r="A278" s="65">
        <v>277</v>
      </c>
      <c r="B278" s="15">
        <v>2405</v>
      </c>
      <c r="C278" s="15">
        <v>24</v>
      </c>
      <c r="D278" s="105" t="s">
        <v>45</v>
      </c>
      <c r="E278" s="110">
        <v>392</v>
      </c>
      <c r="F278" s="113">
        <v>15</v>
      </c>
      <c r="G278" s="111">
        <f t="shared" si="24"/>
        <v>407</v>
      </c>
      <c r="H278" s="112">
        <f t="shared" si="25"/>
        <v>431.20000000000005</v>
      </c>
      <c r="I278" s="65">
        <f>I277</f>
        <v>21150</v>
      </c>
      <c r="J278" s="67">
        <f t="shared" si="29"/>
        <v>8608050</v>
      </c>
      <c r="K278" s="68">
        <f t="shared" si="27"/>
        <v>9124533</v>
      </c>
      <c r="L278" s="69">
        <f t="shared" si="26"/>
        <v>19000</v>
      </c>
      <c r="M278" s="70">
        <f t="shared" si="28"/>
        <v>1207360.0000000002</v>
      </c>
      <c r="N278" s="4"/>
      <c r="R278" s="2"/>
    </row>
    <row r="279" spans="1:18" ht="16.5">
      <c r="A279" s="65">
        <v>278</v>
      </c>
      <c r="B279" s="15">
        <v>2406</v>
      </c>
      <c r="C279" s="15">
        <v>24</v>
      </c>
      <c r="D279" s="105" t="s">
        <v>12</v>
      </c>
      <c r="E279" s="110">
        <v>471</v>
      </c>
      <c r="F279" s="113">
        <v>0</v>
      </c>
      <c r="G279" s="111">
        <f t="shared" si="24"/>
        <v>471</v>
      </c>
      <c r="H279" s="112">
        <f t="shared" si="25"/>
        <v>518.1</v>
      </c>
      <c r="I279" s="65">
        <f>I278</f>
        <v>21150</v>
      </c>
      <c r="J279" s="67">
        <f t="shared" si="29"/>
        <v>9961650</v>
      </c>
      <c r="K279" s="68">
        <f t="shared" si="27"/>
        <v>10559349</v>
      </c>
      <c r="L279" s="69">
        <f t="shared" si="26"/>
        <v>22000</v>
      </c>
      <c r="M279" s="70">
        <f t="shared" si="28"/>
        <v>1450680</v>
      </c>
      <c r="N279" s="4"/>
      <c r="R279" s="2"/>
    </row>
    <row r="280" spans="1:18" ht="16.5">
      <c r="A280" s="65">
        <v>279</v>
      </c>
      <c r="B280" s="15">
        <v>2407</v>
      </c>
      <c r="C280" s="15">
        <v>24</v>
      </c>
      <c r="D280" s="106" t="s">
        <v>12</v>
      </c>
      <c r="E280" s="110">
        <v>471</v>
      </c>
      <c r="F280" s="113">
        <v>0</v>
      </c>
      <c r="G280" s="111">
        <f t="shared" si="24"/>
        <v>471</v>
      </c>
      <c r="H280" s="112">
        <f t="shared" si="25"/>
        <v>518.1</v>
      </c>
      <c r="I280" s="65">
        <f>I279</f>
        <v>21150</v>
      </c>
      <c r="J280" s="67">
        <f t="shared" si="29"/>
        <v>9961650</v>
      </c>
      <c r="K280" s="68">
        <f t="shared" si="27"/>
        <v>10559349</v>
      </c>
      <c r="L280" s="69">
        <f t="shared" si="26"/>
        <v>22000</v>
      </c>
      <c r="M280" s="70">
        <f t="shared" si="28"/>
        <v>1450680</v>
      </c>
      <c r="N280" s="4"/>
      <c r="R280" s="2"/>
    </row>
    <row r="281" spans="1:18" ht="16.5">
      <c r="A281" s="65">
        <v>280</v>
      </c>
      <c r="B281" s="15">
        <v>2408</v>
      </c>
      <c r="C281" s="15">
        <v>24</v>
      </c>
      <c r="D281" s="106" t="s">
        <v>12</v>
      </c>
      <c r="E281" s="110">
        <v>599</v>
      </c>
      <c r="F281" s="113">
        <v>47</v>
      </c>
      <c r="G281" s="111">
        <f t="shared" si="24"/>
        <v>646</v>
      </c>
      <c r="H281" s="112">
        <f t="shared" si="25"/>
        <v>658.90000000000009</v>
      </c>
      <c r="I281" s="65">
        <f>I280</f>
        <v>21150</v>
      </c>
      <c r="J281" s="67">
        <f t="shared" si="29"/>
        <v>13662900</v>
      </c>
      <c r="K281" s="68">
        <f t="shared" si="27"/>
        <v>14482674</v>
      </c>
      <c r="L281" s="69">
        <f t="shared" si="26"/>
        <v>30000</v>
      </c>
      <c r="M281" s="70">
        <f t="shared" si="28"/>
        <v>1844920.0000000002</v>
      </c>
      <c r="N281" s="4"/>
      <c r="R281" s="2"/>
    </row>
    <row r="282" spans="1:18" ht="16.5">
      <c r="A282" s="65">
        <v>281</v>
      </c>
      <c r="B282" s="15">
        <v>2409</v>
      </c>
      <c r="C282" s="15">
        <v>24</v>
      </c>
      <c r="D282" s="106" t="s">
        <v>12</v>
      </c>
      <c r="E282" s="110">
        <v>459</v>
      </c>
      <c r="F282" s="113">
        <v>0</v>
      </c>
      <c r="G282" s="111">
        <f t="shared" si="24"/>
        <v>459</v>
      </c>
      <c r="H282" s="112">
        <f t="shared" si="25"/>
        <v>504.90000000000003</v>
      </c>
      <c r="I282" s="65">
        <f>I281</f>
        <v>21150</v>
      </c>
      <c r="J282" s="67">
        <f t="shared" si="29"/>
        <v>9707850</v>
      </c>
      <c r="K282" s="68">
        <f t="shared" si="27"/>
        <v>10290321</v>
      </c>
      <c r="L282" s="69">
        <f t="shared" si="26"/>
        <v>21500</v>
      </c>
      <c r="M282" s="70">
        <f t="shared" si="28"/>
        <v>1413720</v>
      </c>
      <c r="N282" s="4"/>
      <c r="R282" s="2"/>
    </row>
    <row r="283" spans="1:18" ht="16.5">
      <c r="A283" s="65">
        <v>282</v>
      </c>
      <c r="B283" s="15">
        <v>2410</v>
      </c>
      <c r="C283" s="15">
        <v>24</v>
      </c>
      <c r="D283" s="106" t="s">
        <v>12</v>
      </c>
      <c r="E283" s="110">
        <v>459</v>
      </c>
      <c r="F283" s="113">
        <v>0</v>
      </c>
      <c r="G283" s="111">
        <f t="shared" si="24"/>
        <v>459</v>
      </c>
      <c r="H283" s="112">
        <f t="shared" si="25"/>
        <v>504.90000000000003</v>
      </c>
      <c r="I283" s="65">
        <f>I282</f>
        <v>21150</v>
      </c>
      <c r="J283" s="67">
        <f t="shared" si="29"/>
        <v>9707850</v>
      </c>
      <c r="K283" s="68">
        <f t="shared" si="27"/>
        <v>10290321</v>
      </c>
      <c r="L283" s="69">
        <f t="shared" si="26"/>
        <v>21500</v>
      </c>
      <c r="M283" s="70">
        <f t="shared" si="28"/>
        <v>1413720</v>
      </c>
      <c r="N283" s="4"/>
      <c r="R283" s="2"/>
    </row>
    <row r="284" spans="1:18" ht="16.5">
      <c r="A284" s="65">
        <v>283</v>
      </c>
      <c r="B284" s="15">
        <v>2411</v>
      </c>
      <c r="C284" s="15">
        <v>24</v>
      </c>
      <c r="D284" s="106" t="s">
        <v>12</v>
      </c>
      <c r="E284" s="110">
        <v>589</v>
      </c>
      <c r="F284" s="113">
        <v>16</v>
      </c>
      <c r="G284" s="111">
        <f t="shared" si="24"/>
        <v>605</v>
      </c>
      <c r="H284" s="112">
        <f t="shared" si="25"/>
        <v>647.90000000000009</v>
      </c>
      <c r="I284" s="65">
        <f>I283</f>
        <v>21150</v>
      </c>
      <c r="J284" s="67">
        <f t="shared" si="29"/>
        <v>12795750</v>
      </c>
      <c r="K284" s="68">
        <f t="shared" si="27"/>
        <v>13563495</v>
      </c>
      <c r="L284" s="69">
        <f t="shared" si="26"/>
        <v>28500</v>
      </c>
      <c r="M284" s="70">
        <f t="shared" si="28"/>
        <v>1814120.0000000002</v>
      </c>
      <c r="N284" s="4"/>
      <c r="R284" s="2"/>
    </row>
    <row r="285" spans="1:18" ht="16.5">
      <c r="A285" s="65">
        <v>284</v>
      </c>
      <c r="B285" s="15">
        <v>2412</v>
      </c>
      <c r="C285" s="15">
        <v>24</v>
      </c>
      <c r="D285" s="106" t="s">
        <v>12</v>
      </c>
      <c r="E285" s="110">
        <v>467</v>
      </c>
      <c r="F285" s="113">
        <v>0</v>
      </c>
      <c r="G285" s="111">
        <f t="shared" si="24"/>
        <v>467</v>
      </c>
      <c r="H285" s="112">
        <f t="shared" si="25"/>
        <v>513.70000000000005</v>
      </c>
      <c r="I285" s="65">
        <f>I284</f>
        <v>21150</v>
      </c>
      <c r="J285" s="67">
        <f t="shared" si="29"/>
        <v>9877050</v>
      </c>
      <c r="K285" s="68">
        <f t="shared" si="27"/>
        <v>10469673</v>
      </c>
      <c r="L285" s="69">
        <f t="shared" si="26"/>
        <v>22000</v>
      </c>
      <c r="M285" s="70">
        <f t="shared" si="28"/>
        <v>1438360.0000000002</v>
      </c>
      <c r="N285" s="4"/>
      <c r="R285" s="2"/>
    </row>
    <row r="286" spans="1:18" ht="16.5">
      <c r="A286" s="65">
        <v>285</v>
      </c>
      <c r="B286" s="15">
        <v>2501</v>
      </c>
      <c r="C286" s="15">
        <v>25</v>
      </c>
      <c r="D286" s="105" t="s">
        <v>12</v>
      </c>
      <c r="E286" s="106">
        <v>467</v>
      </c>
      <c r="F286" s="111">
        <v>0</v>
      </c>
      <c r="G286" s="111">
        <f t="shared" si="24"/>
        <v>467</v>
      </c>
      <c r="H286" s="112">
        <f t="shared" si="25"/>
        <v>513.70000000000005</v>
      </c>
      <c r="I286" s="65">
        <f>I278+50</f>
        <v>21200</v>
      </c>
      <c r="J286" s="67">
        <f t="shared" si="29"/>
        <v>9900400</v>
      </c>
      <c r="K286" s="68">
        <f t="shared" si="27"/>
        <v>10494424</v>
      </c>
      <c r="L286" s="69">
        <f t="shared" si="26"/>
        <v>22000</v>
      </c>
      <c r="M286" s="70">
        <f t="shared" si="28"/>
        <v>1438360.0000000002</v>
      </c>
      <c r="N286" s="4"/>
      <c r="R286" s="2"/>
    </row>
    <row r="287" spans="1:18" ht="16.5">
      <c r="A287" s="65">
        <v>286</v>
      </c>
      <c r="B287" s="15">
        <v>2502</v>
      </c>
      <c r="C287" s="15">
        <v>25</v>
      </c>
      <c r="D287" s="105" t="s">
        <v>45</v>
      </c>
      <c r="E287" s="110">
        <v>392</v>
      </c>
      <c r="F287" s="113">
        <v>15</v>
      </c>
      <c r="G287" s="111">
        <f t="shared" si="24"/>
        <v>407</v>
      </c>
      <c r="H287" s="112">
        <f t="shared" si="25"/>
        <v>431.20000000000005</v>
      </c>
      <c r="I287" s="65">
        <f>I286</f>
        <v>21200</v>
      </c>
      <c r="J287" s="67">
        <f t="shared" si="29"/>
        <v>8628400</v>
      </c>
      <c r="K287" s="68">
        <f t="shared" si="27"/>
        <v>9146104</v>
      </c>
      <c r="L287" s="69">
        <f t="shared" si="26"/>
        <v>19000</v>
      </c>
      <c r="M287" s="70">
        <f t="shared" si="28"/>
        <v>1207360.0000000002</v>
      </c>
      <c r="N287" s="4"/>
      <c r="R287" s="2"/>
    </row>
    <row r="288" spans="1:18" ht="16.5">
      <c r="A288" s="65">
        <v>287</v>
      </c>
      <c r="B288" s="15">
        <v>2503</v>
      </c>
      <c r="C288" s="15">
        <v>25</v>
      </c>
      <c r="D288" s="105" t="s">
        <v>45</v>
      </c>
      <c r="E288" s="110">
        <v>400</v>
      </c>
      <c r="F288" s="113">
        <v>40</v>
      </c>
      <c r="G288" s="111">
        <f t="shared" si="24"/>
        <v>440</v>
      </c>
      <c r="H288" s="112">
        <f t="shared" si="25"/>
        <v>440.00000000000006</v>
      </c>
      <c r="I288" s="65">
        <f>I287</f>
        <v>21200</v>
      </c>
      <c r="J288" s="67">
        <f t="shared" si="29"/>
        <v>9328000</v>
      </c>
      <c r="K288" s="68">
        <f t="shared" si="27"/>
        <v>9887680</v>
      </c>
      <c r="L288" s="69">
        <f t="shared" si="26"/>
        <v>20500</v>
      </c>
      <c r="M288" s="70">
        <f t="shared" si="28"/>
        <v>1232000.0000000002</v>
      </c>
      <c r="N288" s="4"/>
      <c r="R288" s="2"/>
    </row>
    <row r="289" spans="1:18" ht="16.5">
      <c r="A289" s="65">
        <v>288</v>
      </c>
      <c r="B289" s="15">
        <v>2504</v>
      </c>
      <c r="C289" s="15">
        <v>25</v>
      </c>
      <c r="D289" s="105" t="s">
        <v>45</v>
      </c>
      <c r="E289" s="110">
        <v>392</v>
      </c>
      <c r="F289" s="113">
        <v>15</v>
      </c>
      <c r="G289" s="111">
        <f t="shared" si="24"/>
        <v>407</v>
      </c>
      <c r="H289" s="112">
        <f t="shared" si="25"/>
        <v>431.20000000000005</v>
      </c>
      <c r="I289" s="65">
        <f>I288</f>
        <v>21200</v>
      </c>
      <c r="J289" s="67">
        <f t="shared" si="29"/>
        <v>8628400</v>
      </c>
      <c r="K289" s="68">
        <f t="shared" si="27"/>
        <v>9146104</v>
      </c>
      <c r="L289" s="69">
        <f t="shared" si="26"/>
        <v>19000</v>
      </c>
      <c r="M289" s="70">
        <f t="shared" si="28"/>
        <v>1207360.0000000002</v>
      </c>
      <c r="N289" s="4"/>
      <c r="R289" s="2"/>
    </row>
    <row r="290" spans="1:18" ht="16.5">
      <c r="A290" s="65">
        <v>289</v>
      </c>
      <c r="B290" s="15">
        <v>2505</v>
      </c>
      <c r="C290" s="15">
        <v>25</v>
      </c>
      <c r="D290" s="105" t="s">
        <v>45</v>
      </c>
      <c r="E290" s="110">
        <v>392</v>
      </c>
      <c r="F290" s="113">
        <v>15</v>
      </c>
      <c r="G290" s="111">
        <f t="shared" si="24"/>
        <v>407</v>
      </c>
      <c r="H290" s="112">
        <f t="shared" si="25"/>
        <v>431.20000000000005</v>
      </c>
      <c r="I290" s="65">
        <f>I289</f>
        <v>21200</v>
      </c>
      <c r="J290" s="67">
        <f t="shared" si="29"/>
        <v>8628400</v>
      </c>
      <c r="K290" s="68">
        <f t="shared" si="27"/>
        <v>9146104</v>
      </c>
      <c r="L290" s="69">
        <f t="shared" si="26"/>
        <v>19000</v>
      </c>
      <c r="M290" s="70">
        <f t="shared" si="28"/>
        <v>1207360.0000000002</v>
      </c>
      <c r="N290" s="4"/>
      <c r="R290" s="2"/>
    </row>
    <row r="291" spans="1:18" ht="16.5">
      <c r="A291" s="65">
        <v>290</v>
      </c>
      <c r="B291" s="15">
        <v>2506</v>
      </c>
      <c r="C291" s="15">
        <v>25</v>
      </c>
      <c r="D291" s="105" t="s">
        <v>12</v>
      </c>
      <c r="E291" s="110">
        <v>471</v>
      </c>
      <c r="F291" s="113">
        <v>0</v>
      </c>
      <c r="G291" s="111">
        <f t="shared" si="24"/>
        <v>471</v>
      </c>
      <c r="H291" s="112">
        <f t="shared" si="25"/>
        <v>518.1</v>
      </c>
      <c r="I291" s="65">
        <f>I290</f>
        <v>21200</v>
      </c>
      <c r="J291" s="67">
        <f t="shared" si="29"/>
        <v>9985200</v>
      </c>
      <c r="K291" s="68">
        <f t="shared" si="27"/>
        <v>10584312</v>
      </c>
      <c r="L291" s="69">
        <f t="shared" si="26"/>
        <v>22000</v>
      </c>
      <c r="M291" s="70">
        <f t="shared" si="28"/>
        <v>1450680</v>
      </c>
      <c r="N291" s="4"/>
      <c r="R291" s="2"/>
    </row>
    <row r="292" spans="1:18" ht="16.5">
      <c r="A292" s="65">
        <v>291</v>
      </c>
      <c r="B292" s="15">
        <v>2507</v>
      </c>
      <c r="C292" s="15">
        <v>25</v>
      </c>
      <c r="D292" s="106" t="s">
        <v>12</v>
      </c>
      <c r="E292" s="110">
        <v>471</v>
      </c>
      <c r="F292" s="113">
        <v>0</v>
      </c>
      <c r="G292" s="111">
        <f t="shared" si="24"/>
        <v>471</v>
      </c>
      <c r="H292" s="112">
        <f t="shared" si="25"/>
        <v>518.1</v>
      </c>
      <c r="I292" s="65">
        <f>I291</f>
        <v>21200</v>
      </c>
      <c r="J292" s="67">
        <f t="shared" si="29"/>
        <v>9985200</v>
      </c>
      <c r="K292" s="68">
        <f t="shared" si="27"/>
        <v>10584312</v>
      </c>
      <c r="L292" s="69">
        <f t="shared" si="26"/>
        <v>22000</v>
      </c>
      <c r="M292" s="70">
        <f t="shared" si="28"/>
        <v>1450680</v>
      </c>
      <c r="N292" s="4"/>
      <c r="R292" s="2"/>
    </row>
    <row r="293" spans="1:18" ht="16.5">
      <c r="A293" s="65">
        <v>292</v>
      </c>
      <c r="B293" s="15">
        <v>2508</v>
      </c>
      <c r="C293" s="15">
        <v>25</v>
      </c>
      <c r="D293" s="106" t="s">
        <v>12</v>
      </c>
      <c r="E293" s="110">
        <v>599</v>
      </c>
      <c r="F293" s="113">
        <v>47</v>
      </c>
      <c r="G293" s="111">
        <f t="shared" si="24"/>
        <v>646</v>
      </c>
      <c r="H293" s="112">
        <f t="shared" si="25"/>
        <v>658.90000000000009</v>
      </c>
      <c r="I293" s="65">
        <f>I292</f>
        <v>21200</v>
      </c>
      <c r="J293" s="67">
        <f t="shared" si="29"/>
        <v>13695200</v>
      </c>
      <c r="K293" s="68">
        <f t="shared" si="27"/>
        <v>14516912</v>
      </c>
      <c r="L293" s="69">
        <f t="shared" si="26"/>
        <v>30000</v>
      </c>
      <c r="M293" s="70">
        <f t="shared" si="28"/>
        <v>1844920.0000000002</v>
      </c>
      <c r="N293" s="4"/>
      <c r="R293" s="2"/>
    </row>
    <row r="294" spans="1:18" ht="16.5">
      <c r="A294" s="65">
        <v>293</v>
      </c>
      <c r="B294" s="15">
        <v>2509</v>
      </c>
      <c r="C294" s="15">
        <v>25</v>
      </c>
      <c r="D294" s="106" t="s">
        <v>12</v>
      </c>
      <c r="E294" s="110">
        <v>459</v>
      </c>
      <c r="F294" s="113">
        <v>0</v>
      </c>
      <c r="G294" s="111">
        <f t="shared" si="24"/>
        <v>459</v>
      </c>
      <c r="H294" s="112">
        <f t="shared" si="25"/>
        <v>504.90000000000003</v>
      </c>
      <c r="I294" s="65">
        <f>I293</f>
        <v>21200</v>
      </c>
      <c r="J294" s="67">
        <f t="shared" si="29"/>
        <v>9730800</v>
      </c>
      <c r="K294" s="68">
        <f t="shared" si="27"/>
        <v>10314648</v>
      </c>
      <c r="L294" s="69">
        <f t="shared" si="26"/>
        <v>21500</v>
      </c>
      <c r="M294" s="70">
        <f t="shared" si="28"/>
        <v>1413720</v>
      </c>
      <c r="N294" s="4"/>
      <c r="R294" s="2"/>
    </row>
    <row r="295" spans="1:18" ht="16.5">
      <c r="A295" s="65">
        <v>294</v>
      </c>
      <c r="B295" s="15">
        <v>2510</v>
      </c>
      <c r="C295" s="15">
        <v>25</v>
      </c>
      <c r="D295" s="106" t="s">
        <v>12</v>
      </c>
      <c r="E295" s="110">
        <v>459</v>
      </c>
      <c r="F295" s="113">
        <v>0</v>
      </c>
      <c r="G295" s="111">
        <f t="shared" si="24"/>
        <v>459</v>
      </c>
      <c r="H295" s="112">
        <f t="shared" si="25"/>
        <v>504.90000000000003</v>
      </c>
      <c r="I295" s="65">
        <f>I294</f>
        <v>21200</v>
      </c>
      <c r="J295" s="67">
        <f t="shared" si="29"/>
        <v>9730800</v>
      </c>
      <c r="K295" s="68">
        <f t="shared" si="27"/>
        <v>10314648</v>
      </c>
      <c r="L295" s="69">
        <f t="shared" si="26"/>
        <v>21500</v>
      </c>
      <c r="M295" s="70">
        <f t="shared" si="28"/>
        <v>1413720</v>
      </c>
      <c r="N295" s="4"/>
      <c r="R295" s="2"/>
    </row>
    <row r="296" spans="1:18" ht="16.5">
      <c r="A296" s="65">
        <v>295</v>
      </c>
      <c r="B296" s="15">
        <v>2511</v>
      </c>
      <c r="C296" s="15">
        <v>25</v>
      </c>
      <c r="D296" s="106" t="s">
        <v>12</v>
      </c>
      <c r="E296" s="110">
        <v>589</v>
      </c>
      <c r="F296" s="113">
        <v>16</v>
      </c>
      <c r="G296" s="111">
        <f t="shared" si="24"/>
        <v>605</v>
      </c>
      <c r="H296" s="112">
        <f t="shared" si="25"/>
        <v>647.90000000000009</v>
      </c>
      <c r="I296" s="65">
        <f>I295</f>
        <v>21200</v>
      </c>
      <c r="J296" s="67">
        <f t="shared" si="29"/>
        <v>12826000</v>
      </c>
      <c r="K296" s="68">
        <f t="shared" si="27"/>
        <v>13595560</v>
      </c>
      <c r="L296" s="69">
        <f t="shared" si="26"/>
        <v>28500</v>
      </c>
      <c r="M296" s="70">
        <f t="shared" si="28"/>
        <v>1814120.0000000002</v>
      </c>
      <c r="N296" s="4"/>
      <c r="R296" s="2"/>
    </row>
    <row r="297" spans="1:18" ht="16.5">
      <c r="A297" s="65">
        <v>296</v>
      </c>
      <c r="B297" s="15">
        <v>2512</v>
      </c>
      <c r="C297" s="15">
        <v>25</v>
      </c>
      <c r="D297" s="106" t="s">
        <v>12</v>
      </c>
      <c r="E297" s="110">
        <v>467</v>
      </c>
      <c r="F297" s="113">
        <v>0</v>
      </c>
      <c r="G297" s="111">
        <f t="shared" si="24"/>
        <v>467</v>
      </c>
      <c r="H297" s="112">
        <f t="shared" si="25"/>
        <v>513.70000000000005</v>
      </c>
      <c r="I297" s="65">
        <f>I296</f>
        <v>21200</v>
      </c>
      <c r="J297" s="67">
        <f t="shared" si="29"/>
        <v>9900400</v>
      </c>
      <c r="K297" s="68">
        <f t="shared" si="27"/>
        <v>10494424</v>
      </c>
      <c r="L297" s="69">
        <f t="shared" si="26"/>
        <v>22000</v>
      </c>
      <c r="M297" s="70">
        <f t="shared" si="28"/>
        <v>1438360.0000000002</v>
      </c>
      <c r="N297" s="4"/>
      <c r="R297" s="2"/>
    </row>
    <row r="298" spans="1:18" ht="16.5">
      <c r="A298" s="65">
        <v>297</v>
      </c>
      <c r="B298" s="15">
        <v>2601</v>
      </c>
      <c r="C298" s="15">
        <v>26</v>
      </c>
      <c r="D298" s="105" t="s">
        <v>12</v>
      </c>
      <c r="E298" s="106">
        <v>467</v>
      </c>
      <c r="F298" s="111">
        <v>0</v>
      </c>
      <c r="G298" s="111">
        <f t="shared" si="24"/>
        <v>467</v>
      </c>
      <c r="H298" s="112">
        <f t="shared" si="25"/>
        <v>513.70000000000005</v>
      </c>
      <c r="I298" s="65">
        <f>I290+50</f>
        <v>21250</v>
      </c>
      <c r="J298" s="67">
        <f t="shared" si="29"/>
        <v>9923750</v>
      </c>
      <c r="K298" s="68">
        <f t="shared" si="27"/>
        <v>10519175</v>
      </c>
      <c r="L298" s="69">
        <f t="shared" si="26"/>
        <v>22000</v>
      </c>
      <c r="M298" s="70">
        <f t="shared" si="28"/>
        <v>1438360.0000000002</v>
      </c>
      <c r="N298" s="4"/>
      <c r="R298" s="2"/>
    </row>
    <row r="299" spans="1:18" ht="16.5">
      <c r="A299" s="65">
        <v>298</v>
      </c>
      <c r="B299" s="15">
        <v>2602</v>
      </c>
      <c r="C299" s="15">
        <v>26</v>
      </c>
      <c r="D299" s="105" t="s">
        <v>45</v>
      </c>
      <c r="E299" s="110">
        <v>392</v>
      </c>
      <c r="F299" s="113">
        <v>15</v>
      </c>
      <c r="G299" s="111">
        <f t="shared" si="24"/>
        <v>407</v>
      </c>
      <c r="H299" s="112">
        <f t="shared" si="25"/>
        <v>431.20000000000005</v>
      </c>
      <c r="I299" s="65">
        <f>I298</f>
        <v>21250</v>
      </c>
      <c r="J299" s="67">
        <f t="shared" si="29"/>
        <v>8648750</v>
      </c>
      <c r="K299" s="68">
        <f t="shared" si="27"/>
        <v>9167675</v>
      </c>
      <c r="L299" s="69">
        <f t="shared" si="26"/>
        <v>19000</v>
      </c>
      <c r="M299" s="70">
        <f t="shared" si="28"/>
        <v>1207360.0000000002</v>
      </c>
      <c r="N299" s="4"/>
      <c r="R299" s="2"/>
    </row>
    <row r="300" spans="1:18" ht="16.5">
      <c r="A300" s="65">
        <v>299</v>
      </c>
      <c r="B300" s="15">
        <v>2603</v>
      </c>
      <c r="C300" s="15">
        <v>26</v>
      </c>
      <c r="D300" s="105" t="s">
        <v>45</v>
      </c>
      <c r="E300" s="110">
        <v>400</v>
      </c>
      <c r="F300" s="113">
        <v>40</v>
      </c>
      <c r="G300" s="111">
        <f t="shared" si="24"/>
        <v>440</v>
      </c>
      <c r="H300" s="112">
        <f t="shared" si="25"/>
        <v>440.00000000000006</v>
      </c>
      <c r="I300" s="65">
        <f>I299</f>
        <v>21250</v>
      </c>
      <c r="J300" s="67">
        <f t="shared" si="29"/>
        <v>9350000</v>
      </c>
      <c r="K300" s="68">
        <f t="shared" si="27"/>
        <v>9911000</v>
      </c>
      <c r="L300" s="69">
        <f t="shared" si="26"/>
        <v>20500</v>
      </c>
      <c r="M300" s="70">
        <f t="shared" si="28"/>
        <v>1232000.0000000002</v>
      </c>
      <c r="N300" s="4"/>
      <c r="R300" s="2"/>
    </row>
    <row r="301" spans="1:18" ht="16.5">
      <c r="A301" s="65">
        <v>300</v>
      </c>
      <c r="B301" s="15">
        <v>2604</v>
      </c>
      <c r="C301" s="15">
        <v>26</v>
      </c>
      <c r="D301" s="105" t="s">
        <v>45</v>
      </c>
      <c r="E301" s="110">
        <v>392</v>
      </c>
      <c r="F301" s="113">
        <v>15</v>
      </c>
      <c r="G301" s="111">
        <f t="shared" si="24"/>
        <v>407</v>
      </c>
      <c r="H301" s="112">
        <f t="shared" si="25"/>
        <v>431.20000000000005</v>
      </c>
      <c r="I301" s="65">
        <f>I300</f>
        <v>21250</v>
      </c>
      <c r="J301" s="67">
        <f t="shared" si="29"/>
        <v>8648750</v>
      </c>
      <c r="K301" s="68">
        <f t="shared" si="27"/>
        <v>9167675</v>
      </c>
      <c r="L301" s="69">
        <f t="shared" si="26"/>
        <v>19000</v>
      </c>
      <c r="M301" s="70">
        <f t="shared" si="28"/>
        <v>1207360.0000000002</v>
      </c>
      <c r="N301" s="4"/>
      <c r="R301" s="2"/>
    </row>
    <row r="302" spans="1:18" ht="16.5">
      <c r="A302" s="65">
        <v>301</v>
      </c>
      <c r="B302" s="15">
        <v>2605</v>
      </c>
      <c r="C302" s="15">
        <v>26</v>
      </c>
      <c r="D302" s="105" t="s">
        <v>45</v>
      </c>
      <c r="E302" s="110">
        <v>392</v>
      </c>
      <c r="F302" s="113">
        <v>15</v>
      </c>
      <c r="G302" s="111">
        <f t="shared" si="24"/>
        <v>407</v>
      </c>
      <c r="H302" s="112">
        <f t="shared" si="25"/>
        <v>431.20000000000005</v>
      </c>
      <c r="I302" s="65">
        <f>I301</f>
        <v>21250</v>
      </c>
      <c r="J302" s="67">
        <f t="shared" si="29"/>
        <v>8648750</v>
      </c>
      <c r="K302" s="68">
        <f t="shared" si="27"/>
        <v>9167675</v>
      </c>
      <c r="L302" s="69">
        <f t="shared" si="26"/>
        <v>19000</v>
      </c>
      <c r="M302" s="70">
        <f t="shared" si="28"/>
        <v>1207360.0000000002</v>
      </c>
      <c r="N302" s="4"/>
      <c r="R302" s="2"/>
    </row>
    <row r="303" spans="1:18" ht="16.5">
      <c r="A303" s="65">
        <v>302</v>
      </c>
      <c r="B303" s="15">
        <v>2606</v>
      </c>
      <c r="C303" s="15">
        <v>26</v>
      </c>
      <c r="D303" s="105" t="s">
        <v>12</v>
      </c>
      <c r="E303" s="110">
        <v>471</v>
      </c>
      <c r="F303" s="113">
        <v>0</v>
      </c>
      <c r="G303" s="111">
        <f t="shared" si="24"/>
        <v>471</v>
      </c>
      <c r="H303" s="112">
        <f t="shared" si="25"/>
        <v>518.1</v>
      </c>
      <c r="I303" s="65">
        <f>I302</f>
        <v>21250</v>
      </c>
      <c r="J303" s="67">
        <f t="shared" si="29"/>
        <v>10008750</v>
      </c>
      <c r="K303" s="68">
        <f t="shared" si="27"/>
        <v>10609275</v>
      </c>
      <c r="L303" s="69">
        <f t="shared" si="26"/>
        <v>22000</v>
      </c>
      <c r="M303" s="70">
        <f t="shared" si="28"/>
        <v>1450680</v>
      </c>
      <c r="N303" s="4"/>
      <c r="R303" s="2"/>
    </row>
    <row r="304" spans="1:18" ht="16.5">
      <c r="A304" s="65">
        <v>303</v>
      </c>
      <c r="B304" s="15">
        <v>2607</v>
      </c>
      <c r="C304" s="15">
        <v>26</v>
      </c>
      <c r="D304" s="106" t="s">
        <v>12</v>
      </c>
      <c r="E304" s="110">
        <v>471</v>
      </c>
      <c r="F304" s="113">
        <v>0</v>
      </c>
      <c r="G304" s="111">
        <f t="shared" si="24"/>
        <v>471</v>
      </c>
      <c r="H304" s="112">
        <f t="shared" si="25"/>
        <v>518.1</v>
      </c>
      <c r="I304" s="65">
        <f>I303</f>
        <v>21250</v>
      </c>
      <c r="J304" s="67">
        <f t="shared" si="29"/>
        <v>10008750</v>
      </c>
      <c r="K304" s="68">
        <f t="shared" si="27"/>
        <v>10609275</v>
      </c>
      <c r="L304" s="69">
        <f t="shared" si="26"/>
        <v>22000</v>
      </c>
      <c r="M304" s="70">
        <f t="shared" si="28"/>
        <v>1450680</v>
      </c>
      <c r="N304" s="4"/>
      <c r="R304" s="2"/>
    </row>
    <row r="305" spans="1:18" ht="16.5">
      <c r="A305" s="65">
        <v>304</v>
      </c>
      <c r="B305" s="15">
        <v>2608</v>
      </c>
      <c r="C305" s="15">
        <v>26</v>
      </c>
      <c r="D305" s="106" t="s">
        <v>12</v>
      </c>
      <c r="E305" s="110">
        <v>599</v>
      </c>
      <c r="F305" s="113">
        <v>47</v>
      </c>
      <c r="G305" s="111">
        <f t="shared" si="24"/>
        <v>646</v>
      </c>
      <c r="H305" s="112">
        <f t="shared" si="25"/>
        <v>658.90000000000009</v>
      </c>
      <c r="I305" s="65">
        <f>I304</f>
        <v>21250</v>
      </c>
      <c r="J305" s="67">
        <f t="shared" si="29"/>
        <v>13727500</v>
      </c>
      <c r="K305" s="68">
        <f t="shared" si="27"/>
        <v>14551150</v>
      </c>
      <c r="L305" s="69">
        <f t="shared" si="26"/>
        <v>30500</v>
      </c>
      <c r="M305" s="70">
        <f t="shared" si="28"/>
        <v>1844920.0000000002</v>
      </c>
      <c r="N305" s="4"/>
      <c r="R305" s="2"/>
    </row>
    <row r="306" spans="1:18" ht="16.5">
      <c r="A306" s="65">
        <v>305</v>
      </c>
      <c r="B306" s="15">
        <v>2609</v>
      </c>
      <c r="C306" s="15">
        <v>26</v>
      </c>
      <c r="D306" s="106" t="s">
        <v>12</v>
      </c>
      <c r="E306" s="110">
        <v>459</v>
      </c>
      <c r="F306" s="113">
        <v>0</v>
      </c>
      <c r="G306" s="111">
        <f t="shared" si="24"/>
        <v>459</v>
      </c>
      <c r="H306" s="112">
        <f t="shared" si="25"/>
        <v>504.90000000000003</v>
      </c>
      <c r="I306" s="65">
        <f>I305</f>
        <v>21250</v>
      </c>
      <c r="J306" s="67">
        <f t="shared" si="29"/>
        <v>9753750</v>
      </c>
      <c r="K306" s="68">
        <f t="shared" si="27"/>
        <v>10338975</v>
      </c>
      <c r="L306" s="69">
        <f t="shared" si="26"/>
        <v>21500</v>
      </c>
      <c r="M306" s="70">
        <f t="shared" si="28"/>
        <v>1413720</v>
      </c>
      <c r="N306" s="4"/>
      <c r="R306" s="2"/>
    </row>
    <row r="307" spans="1:18" ht="16.5">
      <c r="A307" s="65">
        <v>306</v>
      </c>
      <c r="B307" s="15">
        <v>2610</v>
      </c>
      <c r="C307" s="15">
        <v>26</v>
      </c>
      <c r="D307" s="106" t="s">
        <v>12</v>
      </c>
      <c r="E307" s="110">
        <v>459</v>
      </c>
      <c r="F307" s="113">
        <v>0</v>
      </c>
      <c r="G307" s="111">
        <f t="shared" si="24"/>
        <v>459</v>
      </c>
      <c r="H307" s="112">
        <f t="shared" si="25"/>
        <v>504.90000000000003</v>
      </c>
      <c r="I307" s="65">
        <f>I306</f>
        <v>21250</v>
      </c>
      <c r="J307" s="67">
        <f t="shared" si="29"/>
        <v>9753750</v>
      </c>
      <c r="K307" s="68">
        <f t="shared" si="27"/>
        <v>10338975</v>
      </c>
      <c r="L307" s="69">
        <f t="shared" si="26"/>
        <v>21500</v>
      </c>
      <c r="M307" s="70">
        <f t="shared" si="28"/>
        <v>1413720</v>
      </c>
      <c r="N307" s="4"/>
      <c r="R307" s="2"/>
    </row>
    <row r="308" spans="1:18" ht="16.5">
      <c r="A308" s="65">
        <v>307</v>
      </c>
      <c r="B308" s="15">
        <v>2611</v>
      </c>
      <c r="C308" s="15">
        <v>26</v>
      </c>
      <c r="D308" s="106" t="s">
        <v>12</v>
      </c>
      <c r="E308" s="110">
        <v>589</v>
      </c>
      <c r="F308" s="113">
        <v>16</v>
      </c>
      <c r="G308" s="111">
        <f t="shared" si="24"/>
        <v>605</v>
      </c>
      <c r="H308" s="112">
        <f t="shared" si="25"/>
        <v>647.90000000000009</v>
      </c>
      <c r="I308" s="65">
        <f>I307</f>
        <v>21250</v>
      </c>
      <c r="J308" s="67">
        <f t="shared" si="29"/>
        <v>12856250</v>
      </c>
      <c r="K308" s="68">
        <f t="shared" si="27"/>
        <v>13627625</v>
      </c>
      <c r="L308" s="69">
        <f t="shared" si="26"/>
        <v>28500</v>
      </c>
      <c r="M308" s="70">
        <f t="shared" si="28"/>
        <v>1814120.0000000002</v>
      </c>
      <c r="N308" s="4"/>
      <c r="R308" s="2"/>
    </row>
    <row r="309" spans="1:18" ht="16.5">
      <c r="A309" s="65">
        <v>308</v>
      </c>
      <c r="B309" s="15">
        <v>2612</v>
      </c>
      <c r="C309" s="15">
        <v>26</v>
      </c>
      <c r="D309" s="106" t="s">
        <v>12</v>
      </c>
      <c r="E309" s="110">
        <v>467</v>
      </c>
      <c r="F309" s="113">
        <v>0</v>
      </c>
      <c r="G309" s="111">
        <f t="shared" si="24"/>
        <v>467</v>
      </c>
      <c r="H309" s="112">
        <f t="shared" si="25"/>
        <v>513.70000000000005</v>
      </c>
      <c r="I309" s="65">
        <f>I308</f>
        <v>21250</v>
      </c>
      <c r="J309" s="67">
        <f t="shared" si="29"/>
        <v>9923750</v>
      </c>
      <c r="K309" s="68">
        <f t="shared" si="27"/>
        <v>10519175</v>
      </c>
      <c r="L309" s="69">
        <f t="shared" si="26"/>
        <v>22000</v>
      </c>
      <c r="M309" s="70">
        <f t="shared" si="28"/>
        <v>1438360.0000000002</v>
      </c>
      <c r="N309" s="4"/>
      <c r="R309" s="2"/>
    </row>
    <row r="310" spans="1:18" ht="16.5">
      <c r="A310" s="65">
        <v>309</v>
      </c>
      <c r="B310" s="15">
        <v>2701</v>
      </c>
      <c r="C310" s="15">
        <v>27</v>
      </c>
      <c r="D310" s="105" t="s">
        <v>12</v>
      </c>
      <c r="E310" s="106">
        <v>467</v>
      </c>
      <c r="F310" s="111">
        <v>0</v>
      </c>
      <c r="G310" s="111">
        <f t="shared" si="24"/>
        <v>467</v>
      </c>
      <c r="H310" s="112">
        <f t="shared" si="25"/>
        <v>513.70000000000005</v>
      </c>
      <c r="I310" s="65">
        <f>I302+50</f>
        <v>21300</v>
      </c>
      <c r="J310" s="67">
        <f t="shared" si="29"/>
        <v>9947100</v>
      </c>
      <c r="K310" s="68">
        <f t="shared" si="27"/>
        <v>10543926</v>
      </c>
      <c r="L310" s="69">
        <f t="shared" si="26"/>
        <v>22000</v>
      </c>
      <c r="M310" s="70">
        <f t="shared" si="28"/>
        <v>1438360.0000000002</v>
      </c>
      <c r="N310" s="4"/>
      <c r="R310" s="2"/>
    </row>
    <row r="311" spans="1:18" ht="16.5">
      <c r="A311" s="65">
        <v>310</v>
      </c>
      <c r="B311" s="15">
        <v>2702</v>
      </c>
      <c r="C311" s="15">
        <v>27</v>
      </c>
      <c r="D311" s="105" t="s">
        <v>45</v>
      </c>
      <c r="E311" s="110">
        <v>392</v>
      </c>
      <c r="F311" s="113">
        <v>15</v>
      </c>
      <c r="G311" s="111">
        <f t="shared" si="24"/>
        <v>407</v>
      </c>
      <c r="H311" s="112">
        <f t="shared" si="25"/>
        <v>431.20000000000005</v>
      </c>
      <c r="I311" s="65">
        <f>I310</f>
        <v>21300</v>
      </c>
      <c r="J311" s="67">
        <f t="shared" si="29"/>
        <v>8669100</v>
      </c>
      <c r="K311" s="68">
        <f t="shared" si="27"/>
        <v>9189246</v>
      </c>
      <c r="L311" s="69">
        <f t="shared" si="26"/>
        <v>19000</v>
      </c>
      <c r="M311" s="70">
        <f t="shared" si="28"/>
        <v>1207360.0000000002</v>
      </c>
      <c r="N311" s="4"/>
      <c r="R311" s="2"/>
    </row>
    <row r="312" spans="1:18" ht="16.5">
      <c r="A312" s="65">
        <v>311</v>
      </c>
      <c r="B312" s="15">
        <v>2703</v>
      </c>
      <c r="C312" s="15">
        <v>27</v>
      </c>
      <c r="D312" s="105" t="s">
        <v>45</v>
      </c>
      <c r="E312" s="110">
        <v>400</v>
      </c>
      <c r="F312" s="113">
        <v>40</v>
      </c>
      <c r="G312" s="111">
        <f t="shared" si="24"/>
        <v>440</v>
      </c>
      <c r="H312" s="112">
        <f t="shared" si="25"/>
        <v>440.00000000000006</v>
      </c>
      <c r="I312" s="65">
        <f>I311</f>
        <v>21300</v>
      </c>
      <c r="J312" s="67">
        <f t="shared" si="29"/>
        <v>9372000</v>
      </c>
      <c r="K312" s="68">
        <f t="shared" si="27"/>
        <v>9934320</v>
      </c>
      <c r="L312" s="69">
        <f t="shared" si="26"/>
        <v>20500</v>
      </c>
      <c r="M312" s="70">
        <f t="shared" si="28"/>
        <v>1232000.0000000002</v>
      </c>
      <c r="N312" s="4"/>
      <c r="R312" s="2"/>
    </row>
    <row r="313" spans="1:18" ht="16.5">
      <c r="A313" s="65">
        <v>312</v>
      </c>
      <c r="B313" s="15">
        <v>2704</v>
      </c>
      <c r="C313" s="15">
        <v>27</v>
      </c>
      <c r="D313" s="105" t="s">
        <v>45</v>
      </c>
      <c r="E313" s="110">
        <v>392</v>
      </c>
      <c r="F313" s="113">
        <v>15</v>
      </c>
      <c r="G313" s="111">
        <f t="shared" si="24"/>
        <v>407</v>
      </c>
      <c r="H313" s="112">
        <f t="shared" si="25"/>
        <v>431.20000000000005</v>
      </c>
      <c r="I313" s="65">
        <f>I312</f>
        <v>21300</v>
      </c>
      <c r="J313" s="67">
        <f t="shared" si="29"/>
        <v>8669100</v>
      </c>
      <c r="K313" s="68">
        <f t="shared" si="27"/>
        <v>9189246</v>
      </c>
      <c r="L313" s="69">
        <f t="shared" si="26"/>
        <v>19000</v>
      </c>
      <c r="M313" s="70">
        <f t="shared" si="28"/>
        <v>1207360.0000000002</v>
      </c>
      <c r="N313" s="4"/>
      <c r="R313" s="2"/>
    </row>
    <row r="314" spans="1:18" ht="16.5">
      <c r="A314" s="65">
        <v>313</v>
      </c>
      <c r="B314" s="15">
        <v>2705</v>
      </c>
      <c r="C314" s="15">
        <v>27</v>
      </c>
      <c r="D314" s="105" t="s">
        <v>45</v>
      </c>
      <c r="E314" s="110">
        <v>392</v>
      </c>
      <c r="F314" s="113">
        <v>15</v>
      </c>
      <c r="G314" s="111">
        <f t="shared" si="24"/>
        <v>407</v>
      </c>
      <c r="H314" s="112">
        <f t="shared" si="25"/>
        <v>431.20000000000005</v>
      </c>
      <c r="I314" s="65">
        <f>I313</f>
        <v>21300</v>
      </c>
      <c r="J314" s="67">
        <f t="shared" si="29"/>
        <v>8669100</v>
      </c>
      <c r="K314" s="68">
        <f t="shared" si="27"/>
        <v>9189246</v>
      </c>
      <c r="L314" s="69">
        <f t="shared" si="26"/>
        <v>19000</v>
      </c>
      <c r="M314" s="70">
        <f t="shared" si="28"/>
        <v>1207360.0000000002</v>
      </c>
      <c r="N314" s="4"/>
      <c r="R314" s="2"/>
    </row>
    <row r="315" spans="1:18" ht="16.5">
      <c r="A315" s="65">
        <v>314</v>
      </c>
      <c r="B315" s="15">
        <v>2706</v>
      </c>
      <c r="C315" s="15">
        <v>27</v>
      </c>
      <c r="D315" s="105" t="s">
        <v>12</v>
      </c>
      <c r="E315" s="110">
        <v>471</v>
      </c>
      <c r="F315" s="113">
        <v>0</v>
      </c>
      <c r="G315" s="111">
        <f t="shared" si="24"/>
        <v>471</v>
      </c>
      <c r="H315" s="112">
        <f t="shared" si="25"/>
        <v>518.1</v>
      </c>
      <c r="I315" s="65">
        <f>I314</f>
        <v>21300</v>
      </c>
      <c r="J315" s="67">
        <f t="shared" si="29"/>
        <v>10032300</v>
      </c>
      <c r="K315" s="68">
        <f t="shared" si="27"/>
        <v>10634238</v>
      </c>
      <c r="L315" s="69">
        <f t="shared" si="26"/>
        <v>22000</v>
      </c>
      <c r="M315" s="70">
        <f t="shared" si="28"/>
        <v>1450680</v>
      </c>
      <c r="N315" s="4"/>
      <c r="R315" s="2"/>
    </row>
    <row r="316" spans="1:18" ht="16.5">
      <c r="A316" s="65">
        <v>315</v>
      </c>
      <c r="B316" s="15">
        <v>2707</v>
      </c>
      <c r="C316" s="15">
        <v>27</v>
      </c>
      <c r="D316" s="106" t="s">
        <v>12</v>
      </c>
      <c r="E316" s="110">
        <v>471</v>
      </c>
      <c r="F316" s="113">
        <v>0</v>
      </c>
      <c r="G316" s="111">
        <f t="shared" si="24"/>
        <v>471</v>
      </c>
      <c r="H316" s="112">
        <f t="shared" si="25"/>
        <v>518.1</v>
      </c>
      <c r="I316" s="65">
        <f>I315</f>
        <v>21300</v>
      </c>
      <c r="J316" s="67">
        <f t="shared" si="29"/>
        <v>10032300</v>
      </c>
      <c r="K316" s="68">
        <f t="shared" si="27"/>
        <v>10634238</v>
      </c>
      <c r="L316" s="69">
        <f t="shared" si="26"/>
        <v>22000</v>
      </c>
      <c r="M316" s="70">
        <f t="shared" si="28"/>
        <v>1450680</v>
      </c>
      <c r="N316" s="4"/>
      <c r="R316" s="2"/>
    </row>
    <row r="317" spans="1:18" ht="16.5">
      <c r="A317" s="65">
        <v>316</v>
      </c>
      <c r="B317" s="15">
        <v>2708</v>
      </c>
      <c r="C317" s="15">
        <v>27</v>
      </c>
      <c r="D317" s="106" t="s">
        <v>12</v>
      </c>
      <c r="E317" s="110">
        <v>599</v>
      </c>
      <c r="F317" s="113">
        <v>47</v>
      </c>
      <c r="G317" s="111">
        <f t="shared" si="24"/>
        <v>646</v>
      </c>
      <c r="H317" s="112">
        <f t="shared" si="25"/>
        <v>658.90000000000009</v>
      </c>
      <c r="I317" s="65">
        <f>I316</f>
        <v>21300</v>
      </c>
      <c r="J317" s="67">
        <f t="shared" si="29"/>
        <v>13759800</v>
      </c>
      <c r="K317" s="68">
        <f t="shared" si="27"/>
        <v>14585388</v>
      </c>
      <c r="L317" s="69">
        <f t="shared" si="26"/>
        <v>30500</v>
      </c>
      <c r="M317" s="70">
        <f t="shared" si="28"/>
        <v>1844920.0000000002</v>
      </c>
      <c r="N317" s="4"/>
      <c r="R317" s="2"/>
    </row>
    <row r="318" spans="1:18" ht="16.5">
      <c r="A318" s="65">
        <v>317</v>
      </c>
      <c r="B318" s="15">
        <v>2709</v>
      </c>
      <c r="C318" s="15">
        <v>27</v>
      </c>
      <c r="D318" s="106" t="s">
        <v>12</v>
      </c>
      <c r="E318" s="110">
        <v>459</v>
      </c>
      <c r="F318" s="113">
        <v>0</v>
      </c>
      <c r="G318" s="111">
        <f t="shared" si="24"/>
        <v>459</v>
      </c>
      <c r="H318" s="112">
        <f t="shared" si="25"/>
        <v>504.90000000000003</v>
      </c>
      <c r="I318" s="65">
        <f>I317</f>
        <v>21300</v>
      </c>
      <c r="J318" s="67">
        <f t="shared" si="29"/>
        <v>9776700</v>
      </c>
      <c r="K318" s="68">
        <f t="shared" si="27"/>
        <v>10363302</v>
      </c>
      <c r="L318" s="69">
        <f t="shared" si="26"/>
        <v>21500</v>
      </c>
      <c r="M318" s="70">
        <f t="shared" si="28"/>
        <v>1413720</v>
      </c>
      <c r="N318" s="4"/>
      <c r="R318" s="2"/>
    </row>
    <row r="319" spans="1:18" ht="16.5">
      <c r="A319" s="65">
        <v>318</v>
      </c>
      <c r="B319" s="15">
        <v>2710</v>
      </c>
      <c r="C319" s="15">
        <v>27</v>
      </c>
      <c r="D319" s="106" t="s">
        <v>12</v>
      </c>
      <c r="E319" s="110">
        <v>459</v>
      </c>
      <c r="F319" s="113">
        <v>0</v>
      </c>
      <c r="G319" s="111">
        <f t="shared" ref="G319:G381" si="30">E319+F319</f>
        <v>459</v>
      </c>
      <c r="H319" s="112">
        <f t="shared" ref="H319:H381" si="31">E319*1.1</f>
        <v>504.90000000000003</v>
      </c>
      <c r="I319" s="65">
        <f>I318</f>
        <v>21300</v>
      </c>
      <c r="J319" s="67">
        <f t="shared" si="29"/>
        <v>9776700</v>
      </c>
      <c r="K319" s="68">
        <f t="shared" si="27"/>
        <v>10363302</v>
      </c>
      <c r="L319" s="69">
        <f t="shared" si="26"/>
        <v>21500</v>
      </c>
      <c r="M319" s="70">
        <f t="shared" si="28"/>
        <v>1413720</v>
      </c>
      <c r="N319" s="4"/>
      <c r="R319" s="2"/>
    </row>
    <row r="320" spans="1:18" ht="16.5">
      <c r="A320" s="65">
        <v>319</v>
      </c>
      <c r="B320" s="15">
        <v>2711</v>
      </c>
      <c r="C320" s="15">
        <v>27</v>
      </c>
      <c r="D320" s="106" t="s">
        <v>12</v>
      </c>
      <c r="E320" s="110">
        <v>589</v>
      </c>
      <c r="F320" s="113">
        <v>16</v>
      </c>
      <c r="G320" s="111">
        <f t="shared" si="30"/>
        <v>605</v>
      </c>
      <c r="H320" s="112">
        <f t="shared" si="31"/>
        <v>647.90000000000009</v>
      </c>
      <c r="I320" s="65">
        <f>I319</f>
        <v>21300</v>
      </c>
      <c r="J320" s="67">
        <f t="shared" si="29"/>
        <v>12886500</v>
      </c>
      <c r="K320" s="68">
        <f t="shared" si="27"/>
        <v>13659690</v>
      </c>
      <c r="L320" s="69">
        <f t="shared" si="26"/>
        <v>28500</v>
      </c>
      <c r="M320" s="70">
        <f t="shared" si="28"/>
        <v>1814120.0000000002</v>
      </c>
      <c r="N320" s="4"/>
      <c r="R320" s="2"/>
    </row>
    <row r="321" spans="1:18" ht="16.5">
      <c r="A321" s="65">
        <v>320</v>
      </c>
      <c r="B321" s="15">
        <v>2712</v>
      </c>
      <c r="C321" s="15">
        <v>27</v>
      </c>
      <c r="D321" s="106" t="s">
        <v>12</v>
      </c>
      <c r="E321" s="110">
        <v>467</v>
      </c>
      <c r="F321" s="113">
        <v>0</v>
      </c>
      <c r="G321" s="111">
        <f t="shared" si="30"/>
        <v>467</v>
      </c>
      <c r="H321" s="112">
        <f t="shared" si="31"/>
        <v>513.70000000000005</v>
      </c>
      <c r="I321" s="65">
        <f>I320</f>
        <v>21300</v>
      </c>
      <c r="J321" s="67">
        <f t="shared" si="29"/>
        <v>9947100</v>
      </c>
      <c r="K321" s="68">
        <f t="shared" si="27"/>
        <v>10543926</v>
      </c>
      <c r="L321" s="69">
        <f t="shared" si="26"/>
        <v>22000</v>
      </c>
      <c r="M321" s="70">
        <f t="shared" si="28"/>
        <v>1438360.0000000002</v>
      </c>
      <c r="N321" s="4"/>
      <c r="R321" s="2"/>
    </row>
    <row r="322" spans="1:18" ht="16.5">
      <c r="A322" s="65">
        <v>321</v>
      </c>
      <c r="B322" s="15">
        <v>2801</v>
      </c>
      <c r="C322" s="15">
        <v>28</v>
      </c>
      <c r="D322" s="105" t="s">
        <v>12</v>
      </c>
      <c r="E322" s="106">
        <v>467</v>
      </c>
      <c r="F322" s="111">
        <v>0</v>
      </c>
      <c r="G322" s="111">
        <f t="shared" si="30"/>
        <v>467</v>
      </c>
      <c r="H322" s="112">
        <f t="shared" si="31"/>
        <v>513.70000000000005</v>
      </c>
      <c r="I322" s="65">
        <f>I314+50</f>
        <v>21350</v>
      </c>
      <c r="J322" s="67">
        <f t="shared" si="29"/>
        <v>9970450</v>
      </c>
      <c r="K322" s="68">
        <f t="shared" si="27"/>
        <v>10568677</v>
      </c>
      <c r="L322" s="69">
        <f t="shared" ref="L322:L385" si="32">MROUND((K322*0.025/12),500)</f>
        <v>22000</v>
      </c>
      <c r="M322" s="70">
        <f t="shared" si="28"/>
        <v>1438360.0000000002</v>
      </c>
      <c r="N322" s="4"/>
      <c r="R322" s="2"/>
    </row>
    <row r="323" spans="1:18" ht="16.5">
      <c r="A323" s="65">
        <v>322</v>
      </c>
      <c r="B323" s="15">
        <v>2802</v>
      </c>
      <c r="C323" s="15">
        <v>28</v>
      </c>
      <c r="D323" s="105" t="s">
        <v>45</v>
      </c>
      <c r="E323" s="110">
        <v>392</v>
      </c>
      <c r="F323" s="113">
        <v>15</v>
      </c>
      <c r="G323" s="111">
        <f t="shared" si="30"/>
        <v>407</v>
      </c>
      <c r="H323" s="112">
        <f t="shared" si="31"/>
        <v>431.20000000000005</v>
      </c>
      <c r="I323" s="65">
        <f>I322</f>
        <v>21350</v>
      </c>
      <c r="J323" s="67">
        <f t="shared" si="29"/>
        <v>8689450</v>
      </c>
      <c r="K323" s="68">
        <f t="shared" ref="K323:K386" si="33">ROUND(J323*1.06,0)</f>
        <v>9210817</v>
      </c>
      <c r="L323" s="69">
        <f t="shared" si="32"/>
        <v>19000</v>
      </c>
      <c r="M323" s="70">
        <f t="shared" ref="M323:M386" si="34">H323*2800</f>
        <v>1207360.0000000002</v>
      </c>
      <c r="N323" s="4"/>
      <c r="R323" s="2"/>
    </row>
    <row r="324" spans="1:18" ht="16.5">
      <c r="A324" s="65">
        <v>323</v>
      </c>
      <c r="B324" s="15">
        <v>2803</v>
      </c>
      <c r="C324" s="15">
        <v>28</v>
      </c>
      <c r="D324" s="105" t="s">
        <v>45</v>
      </c>
      <c r="E324" s="110">
        <v>400</v>
      </c>
      <c r="F324" s="113">
        <v>40</v>
      </c>
      <c r="G324" s="111">
        <f t="shared" si="30"/>
        <v>440</v>
      </c>
      <c r="H324" s="112">
        <f t="shared" si="31"/>
        <v>440.00000000000006</v>
      </c>
      <c r="I324" s="65">
        <f>I323</f>
        <v>21350</v>
      </c>
      <c r="J324" s="67">
        <f t="shared" ref="J324:J387" si="35">G324*I324</f>
        <v>9394000</v>
      </c>
      <c r="K324" s="68">
        <f t="shared" si="33"/>
        <v>9957640</v>
      </c>
      <c r="L324" s="69">
        <f t="shared" si="32"/>
        <v>20500</v>
      </c>
      <c r="M324" s="70">
        <f t="shared" si="34"/>
        <v>1232000.0000000002</v>
      </c>
      <c r="N324" s="4"/>
      <c r="R324" s="2"/>
    </row>
    <row r="325" spans="1:18" ht="16.5">
      <c r="A325" s="65">
        <v>324</v>
      </c>
      <c r="B325" s="15">
        <v>2804</v>
      </c>
      <c r="C325" s="15">
        <v>28</v>
      </c>
      <c r="D325" s="105" t="s">
        <v>45</v>
      </c>
      <c r="E325" s="110">
        <v>392</v>
      </c>
      <c r="F325" s="113">
        <v>15</v>
      </c>
      <c r="G325" s="111">
        <f t="shared" si="30"/>
        <v>407</v>
      </c>
      <c r="H325" s="112">
        <f t="shared" si="31"/>
        <v>431.20000000000005</v>
      </c>
      <c r="I325" s="65">
        <f>I324</f>
        <v>21350</v>
      </c>
      <c r="J325" s="67">
        <f t="shared" si="35"/>
        <v>8689450</v>
      </c>
      <c r="K325" s="68">
        <f t="shared" si="33"/>
        <v>9210817</v>
      </c>
      <c r="L325" s="69">
        <f t="shared" si="32"/>
        <v>19000</v>
      </c>
      <c r="M325" s="70">
        <f t="shared" si="34"/>
        <v>1207360.0000000002</v>
      </c>
      <c r="N325" s="4"/>
      <c r="R325" s="2"/>
    </row>
    <row r="326" spans="1:18" ht="16.5">
      <c r="A326" s="65">
        <v>325</v>
      </c>
      <c r="B326" s="15">
        <v>2805</v>
      </c>
      <c r="C326" s="15">
        <v>28</v>
      </c>
      <c r="D326" s="105" t="s">
        <v>45</v>
      </c>
      <c r="E326" s="110">
        <v>392</v>
      </c>
      <c r="F326" s="113">
        <v>15</v>
      </c>
      <c r="G326" s="111">
        <f t="shared" si="30"/>
        <v>407</v>
      </c>
      <c r="H326" s="112">
        <f t="shared" si="31"/>
        <v>431.20000000000005</v>
      </c>
      <c r="I326" s="65">
        <f>I325</f>
        <v>21350</v>
      </c>
      <c r="J326" s="67">
        <f t="shared" si="35"/>
        <v>8689450</v>
      </c>
      <c r="K326" s="68">
        <f t="shared" si="33"/>
        <v>9210817</v>
      </c>
      <c r="L326" s="69">
        <f t="shared" si="32"/>
        <v>19000</v>
      </c>
      <c r="M326" s="70">
        <f t="shared" si="34"/>
        <v>1207360.0000000002</v>
      </c>
      <c r="N326" s="4"/>
      <c r="R326" s="2"/>
    </row>
    <row r="327" spans="1:18" ht="16.5">
      <c r="A327" s="65">
        <v>326</v>
      </c>
      <c r="B327" s="15">
        <v>2806</v>
      </c>
      <c r="C327" s="15">
        <v>28</v>
      </c>
      <c r="D327" s="105" t="s">
        <v>12</v>
      </c>
      <c r="E327" s="110">
        <v>471</v>
      </c>
      <c r="F327" s="113">
        <v>0</v>
      </c>
      <c r="G327" s="111">
        <f t="shared" si="30"/>
        <v>471</v>
      </c>
      <c r="H327" s="112">
        <f t="shared" si="31"/>
        <v>518.1</v>
      </c>
      <c r="I327" s="65">
        <f>I326</f>
        <v>21350</v>
      </c>
      <c r="J327" s="67">
        <f t="shared" si="35"/>
        <v>10055850</v>
      </c>
      <c r="K327" s="68">
        <f t="shared" si="33"/>
        <v>10659201</v>
      </c>
      <c r="L327" s="69">
        <f t="shared" si="32"/>
        <v>22000</v>
      </c>
      <c r="M327" s="70">
        <f t="shared" si="34"/>
        <v>1450680</v>
      </c>
      <c r="N327" s="4"/>
      <c r="R327" s="2"/>
    </row>
    <row r="328" spans="1:18" ht="16.5">
      <c r="A328" s="65">
        <v>327</v>
      </c>
      <c r="B328" s="15">
        <v>2807</v>
      </c>
      <c r="C328" s="15">
        <v>28</v>
      </c>
      <c r="D328" s="106" t="s">
        <v>12</v>
      </c>
      <c r="E328" s="110">
        <v>471</v>
      </c>
      <c r="F328" s="113">
        <v>0</v>
      </c>
      <c r="G328" s="111">
        <f t="shared" si="30"/>
        <v>471</v>
      </c>
      <c r="H328" s="112">
        <f t="shared" si="31"/>
        <v>518.1</v>
      </c>
      <c r="I328" s="65">
        <f>I327</f>
        <v>21350</v>
      </c>
      <c r="J328" s="67">
        <f t="shared" si="35"/>
        <v>10055850</v>
      </c>
      <c r="K328" s="68">
        <f t="shared" si="33"/>
        <v>10659201</v>
      </c>
      <c r="L328" s="69">
        <f t="shared" si="32"/>
        <v>22000</v>
      </c>
      <c r="M328" s="70">
        <f t="shared" si="34"/>
        <v>1450680</v>
      </c>
      <c r="N328" s="4"/>
      <c r="R328" s="2"/>
    </row>
    <row r="329" spans="1:18" ht="16.5">
      <c r="A329" s="65">
        <v>328</v>
      </c>
      <c r="B329" s="15">
        <v>2808</v>
      </c>
      <c r="C329" s="15">
        <v>28</v>
      </c>
      <c r="D329" s="106" t="s">
        <v>12</v>
      </c>
      <c r="E329" s="110">
        <v>599</v>
      </c>
      <c r="F329" s="113">
        <v>47</v>
      </c>
      <c r="G329" s="111">
        <f t="shared" si="30"/>
        <v>646</v>
      </c>
      <c r="H329" s="112">
        <f t="shared" si="31"/>
        <v>658.90000000000009</v>
      </c>
      <c r="I329" s="65">
        <f>I328</f>
        <v>21350</v>
      </c>
      <c r="J329" s="67">
        <f t="shared" si="35"/>
        <v>13792100</v>
      </c>
      <c r="K329" s="68">
        <f t="shared" si="33"/>
        <v>14619626</v>
      </c>
      <c r="L329" s="69">
        <f t="shared" si="32"/>
        <v>30500</v>
      </c>
      <c r="M329" s="70">
        <f t="shared" si="34"/>
        <v>1844920.0000000002</v>
      </c>
      <c r="N329" s="4"/>
      <c r="R329" s="2"/>
    </row>
    <row r="330" spans="1:18" ht="16.5">
      <c r="A330" s="65">
        <v>329</v>
      </c>
      <c r="B330" s="15">
        <v>2809</v>
      </c>
      <c r="C330" s="15">
        <v>28</v>
      </c>
      <c r="D330" s="106" t="s">
        <v>12</v>
      </c>
      <c r="E330" s="110">
        <v>459</v>
      </c>
      <c r="F330" s="113">
        <v>0</v>
      </c>
      <c r="G330" s="111">
        <f t="shared" si="30"/>
        <v>459</v>
      </c>
      <c r="H330" s="112">
        <f t="shared" si="31"/>
        <v>504.90000000000003</v>
      </c>
      <c r="I330" s="65">
        <f>I329</f>
        <v>21350</v>
      </c>
      <c r="J330" s="67">
        <f t="shared" si="35"/>
        <v>9799650</v>
      </c>
      <c r="K330" s="68">
        <f t="shared" si="33"/>
        <v>10387629</v>
      </c>
      <c r="L330" s="69">
        <f t="shared" si="32"/>
        <v>21500</v>
      </c>
      <c r="M330" s="70">
        <f t="shared" si="34"/>
        <v>1413720</v>
      </c>
      <c r="N330" s="4"/>
      <c r="R330" s="2"/>
    </row>
    <row r="331" spans="1:18" ht="16.5">
      <c r="A331" s="65">
        <v>330</v>
      </c>
      <c r="B331" s="15">
        <v>2811</v>
      </c>
      <c r="C331" s="15">
        <v>28</v>
      </c>
      <c r="D331" s="106" t="s">
        <v>12</v>
      </c>
      <c r="E331" s="110">
        <v>589</v>
      </c>
      <c r="F331" s="113">
        <v>16</v>
      </c>
      <c r="G331" s="111">
        <f t="shared" si="30"/>
        <v>605</v>
      </c>
      <c r="H331" s="112">
        <f t="shared" si="31"/>
        <v>647.90000000000009</v>
      </c>
      <c r="I331" s="65">
        <f>I330</f>
        <v>21350</v>
      </c>
      <c r="J331" s="67">
        <f t="shared" si="35"/>
        <v>12916750</v>
      </c>
      <c r="K331" s="68">
        <f t="shared" si="33"/>
        <v>13691755</v>
      </c>
      <c r="L331" s="69">
        <f t="shared" si="32"/>
        <v>28500</v>
      </c>
      <c r="M331" s="70">
        <f t="shared" si="34"/>
        <v>1814120.0000000002</v>
      </c>
      <c r="N331" s="4"/>
      <c r="R331" s="2"/>
    </row>
    <row r="332" spans="1:18" ht="16.5">
      <c r="A332" s="65">
        <v>331</v>
      </c>
      <c r="B332" s="15">
        <v>2812</v>
      </c>
      <c r="C332" s="15">
        <v>28</v>
      </c>
      <c r="D332" s="106" t="s">
        <v>12</v>
      </c>
      <c r="E332" s="110">
        <v>467</v>
      </c>
      <c r="F332" s="113">
        <v>0</v>
      </c>
      <c r="G332" s="111">
        <f t="shared" si="30"/>
        <v>467</v>
      </c>
      <c r="H332" s="112">
        <f t="shared" si="31"/>
        <v>513.70000000000005</v>
      </c>
      <c r="I332" s="65">
        <f>I331</f>
        <v>21350</v>
      </c>
      <c r="J332" s="67">
        <f t="shared" si="35"/>
        <v>9970450</v>
      </c>
      <c r="K332" s="68">
        <f t="shared" si="33"/>
        <v>10568677</v>
      </c>
      <c r="L332" s="69">
        <f t="shared" si="32"/>
        <v>22000</v>
      </c>
      <c r="M332" s="70">
        <f t="shared" si="34"/>
        <v>1438360.0000000002</v>
      </c>
      <c r="N332" s="4"/>
      <c r="R332" s="2"/>
    </row>
    <row r="333" spans="1:18" ht="16.5">
      <c r="A333" s="65">
        <v>332</v>
      </c>
      <c r="B333" s="15">
        <v>2901</v>
      </c>
      <c r="C333" s="15">
        <v>29</v>
      </c>
      <c r="D333" s="105" t="s">
        <v>12</v>
      </c>
      <c r="E333" s="106">
        <v>467</v>
      </c>
      <c r="F333" s="111">
        <v>0</v>
      </c>
      <c r="G333" s="111">
        <f t="shared" si="30"/>
        <v>467</v>
      </c>
      <c r="H333" s="112">
        <f t="shared" si="31"/>
        <v>513.70000000000005</v>
      </c>
      <c r="I333" s="65">
        <f>I325+50</f>
        <v>21400</v>
      </c>
      <c r="J333" s="67">
        <f t="shared" si="35"/>
        <v>9993800</v>
      </c>
      <c r="K333" s="68">
        <f t="shared" si="33"/>
        <v>10593428</v>
      </c>
      <c r="L333" s="69">
        <f t="shared" si="32"/>
        <v>22000</v>
      </c>
      <c r="M333" s="70">
        <f t="shared" si="34"/>
        <v>1438360.0000000002</v>
      </c>
      <c r="N333" s="4"/>
      <c r="R333" s="2"/>
    </row>
    <row r="334" spans="1:18" ht="16.5">
      <c r="A334" s="65">
        <v>333</v>
      </c>
      <c r="B334" s="15">
        <v>2902</v>
      </c>
      <c r="C334" s="15">
        <v>29</v>
      </c>
      <c r="D334" s="105" t="s">
        <v>45</v>
      </c>
      <c r="E334" s="110">
        <v>392</v>
      </c>
      <c r="F334" s="113">
        <v>15</v>
      </c>
      <c r="G334" s="111">
        <f t="shared" si="30"/>
        <v>407</v>
      </c>
      <c r="H334" s="112">
        <f t="shared" si="31"/>
        <v>431.20000000000005</v>
      </c>
      <c r="I334" s="65">
        <f>I333</f>
        <v>21400</v>
      </c>
      <c r="J334" s="67">
        <f t="shared" si="35"/>
        <v>8709800</v>
      </c>
      <c r="K334" s="68">
        <f t="shared" si="33"/>
        <v>9232388</v>
      </c>
      <c r="L334" s="69">
        <f t="shared" si="32"/>
        <v>19000</v>
      </c>
      <c r="M334" s="70">
        <f t="shared" si="34"/>
        <v>1207360.0000000002</v>
      </c>
      <c r="N334" s="4"/>
      <c r="R334" s="2"/>
    </row>
    <row r="335" spans="1:18" ht="16.5">
      <c r="A335" s="65">
        <v>334</v>
      </c>
      <c r="B335" s="15">
        <v>2903</v>
      </c>
      <c r="C335" s="15">
        <v>29</v>
      </c>
      <c r="D335" s="105" t="s">
        <v>45</v>
      </c>
      <c r="E335" s="110">
        <v>400</v>
      </c>
      <c r="F335" s="113">
        <v>40</v>
      </c>
      <c r="G335" s="111">
        <f t="shared" si="30"/>
        <v>440</v>
      </c>
      <c r="H335" s="112">
        <f t="shared" si="31"/>
        <v>440.00000000000006</v>
      </c>
      <c r="I335" s="65">
        <f>I334</f>
        <v>21400</v>
      </c>
      <c r="J335" s="67">
        <f t="shared" si="35"/>
        <v>9416000</v>
      </c>
      <c r="K335" s="68">
        <f t="shared" si="33"/>
        <v>9980960</v>
      </c>
      <c r="L335" s="69">
        <f t="shared" si="32"/>
        <v>21000</v>
      </c>
      <c r="M335" s="70">
        <f t="shared" si="34"/>
        <v>1232000.0000000002</v>
      </c>
      <c r="N335" s="4"/>
      <c r="R335" s="2"/>
    </row>
    <row r="336" spans="1:18" ht="16.5">
      <c r="A336" s="65">
        <v>335</v>
      </c>
      <c r="B336" s="15">
        <v>2904</v>
      </c>
      <c r="C336" s="15">
        <v>29</v>
      </c>
      <c r="D336" s="105" t="s">
        <v>45</v>
      </c>
      <c r="E336" s="110">
        <v>392</v>
      </c>
      <c r="F336" s="113">
        <v>15</v>
      </c>
      <c r="G336" s="111">
        <f t="shared" si="30"/>
        <v>407</v>
      </c>
      <c r="H336" s="112">
        <f t="shared" si="31"/>
        <v>431.20000000000005</v>
      </c>
      <c r="I336" s="65">
        <f>I335</f>
        <v>21400</v>
      </c>
      <c r="J336" s="67">
        <f t="shared" si="35"/>
        <v>8709800</v>
      </c>
      <c r="K336" s="68">
        <f t="shared" si="33"/>
        <v>9232388</v>
      </c>
      <c r="L336" s="69">
        <f t="shared" si="32"/>
        <v>19000</v>
      </c>
      <c r="M336" s="70">
        <f t="shared" si="34"/>
        <v>1207360.0000000002</v>
      </c>
      <c r="N336" s="4"/>
      <c r="R336" s="2"/>
    </row>
    <row r="337" spans="1:18" ht="16.5">
      <c r="A337" s="65">
        <v>336</v>
      </c>
      <c r="B337" s="15">
        <v>2905</v>
      </c>
      <c r="C337" s="15">
        <v>29</v>
      </c>
      <c r="D337" s="105" t="s">
        <v>45</v>
      </c>
      <c r="E337" s="110">
        <v>392</v>
      </c>
      <c r="F337" s="113">
        <v>15</v>
      </c>
      <c r="G337" s="111">
        <f t="shared" si="30"/>
        <v>407</v>
      </c>
      <c r="H337" s="112">
        <f t="shared" si="31"/>
        <v>431.20000000000005</v>
      </c>
      <c r="I337" s="65">
        <f>I336</f>
        <v>21400</v>
      </c>
      <c r="J337" s="67">
        <f t="shared" si="35"/>
        <v>8709800</v>
      </c>
      <c r="K337" s="68">
        <f t="shared" si="33"/>
        <v>9232388</v>
      </c>
      <c r="L337" s="69">
        <f t="shared" si="32"/>
        <v>19000</v>
      </c>
      <c r="M337" s="70">
        <f t="shared" si="34"/>
        <v>1207360.0000000002</v>
      </c>
      <c r="N337" s="4"/>
      <c r="R337" s="2"/>
    </row>
    <row r="338" spans="1:18" ht="16.5">
      <c r="A338" s="65">
        <v>337</v>
      </c>
      <c r="B338" s="15">
        <v>2906</v>
      </c>
      <c r="C338" s="15">
        <v>29</v>
      </c>
      <c r="D338" s="105" t="s">
        <v>12</v>
      </c>
      <c r="E338" s="110">
        <v>471</v>
      </c>
      <c r="F338" s="113">
        <v>0</v>
      </c>
      <c r="G338" s="111">
        <f t="shared" si="30"/>
        <v>471</v>
      </c>
      <c r="H338" s="112">
        <f t="shared" si="31"/>
        <v>518.1</v>
      </c>
      <c r="I338" s="65">
        <f>I337</f>
        <v>21400</v>
      </c>
      <c r="J338" s="67">
        <f t="shared" si="35"/>
        <v>10079400</v>
      </c>
      <c r="K338" s="68">
        <f t="shared" si="33"/>
        <v>10684164</v>
      </c>
      <c r="L338" s="69">
        <f t="shared" si="32"/>
        <v>22500</v>
      </c>
      <c r="M338" s="70">
        <f t="shared" si="34"/>
        <v>1450680</v>
      </c>
      <c r="N338" s="4"/>
      <c r="R338" s="2"/>
    </row>
    <row r="339" spans="1:18" ht="16.5">
      <c r="A339" s="65">
        <v>338</v>
      </c>
      <c r="B339" s="15">
        <v>2907</v>
      </c>
      <c r="C339" s="15">
        <v>29</v>
      </c>
      <c r="D339" s="106" t="s">
        <v>12</v>
      </c>
      <c r="E339" s="110">
        <v>471</v>
      </c>
      <c r="F339" s="113">
        <v>0</v>
      </c>
      <c r="G339" s="111">
        <f t="shared" si="30"/>
        <v>471</v>
      </c>
      <c r="H339" s="112">
        <f t="shared" si="31"/>
        <v>518.1</v>
      </c>
      <c r="I339" s="65">
        <f>I338</f>
        <v>21400</v>
      </c>
      <c r="J339" s="67">
        <f t="shared" si="35"/>
        <v>10079400</v>
      </c>
      <c r="K339" s="68">
        <f t="shared" si="33"/>
        <v>10684164</v>
      </c>
      <c r="L339" s="69">
        <f t="shared" si="32"/>
        <v>22500</v>
      </c>
      <c r="M339" s="70">
        <f t="shared" si="34"/>
        <v>1450680</v>
      </c>
      <c r="N339" s="4"/>
      <c r="R339" s="2"/>
    </row>
    <row r="340" spans="1:18" ht="16.5">
      <c r="A340" s="65">
        <v>339</v>
      </c>
      <c r="B340" s="15">
        <v>2908</v>
      </c>
      <c r="C340" s="15">
        <v>29</v>
      </c>
      <c r="D340" s="106" t="s">
        <v>12</v>
      </c>
      <c r="E340" s="110">
        <v>599</v>
      </c>
      <c r="F340" s="113">
        <v>47</v>
      </c>
      <c r="G340" s="111">
        <f t="shared" si="30"/>
        <v>646</v>
      </c>
      <c r="H340" s="112">
        <f t="shared" si="31"/>
        <v>658.90000000000009</v>
      </c>
      <c r="I340" s="65">
        <f>I339</f>
        <v>21400</v>
      </c>
      <c r="J340" s="67">
        <f t="shared" si="35"/>
        <v>13824400</v>
      </c>
      <c r="K340" s="68">
        <f t="shared" si="33"/>
        <v>14653864</v>
      </c>
      <c r="L340" s="69">
        <f t="shared" si="32"/>
        <v>30500</v>
      </c>
      <c r="M340" s="70">
        <f t="shared" si="34"/>
        <v>1844920.0000000002</v>
      </c>
      <c r="N340" s="4"/>
      <c r="R340" s="2"/>
    </row>
    <row r="341" spans="1:18" ht="16.5">
      <c r="A341" s="65">
        <v>340</v>
      </c>
      <c r="B341" s="15">
        <v>2909</v>
      </c>
      <c r="C341" s="15">
        <v>29</v>
      </c>
      <c r="D341" s="106" t="s">
        <v>12</v>
      </c>
      <c r="E341" s="110">
        <v>459</v>
      </c>
      <c r="F341" s="113">
        <v>0</v>
      </c>
      <c r="G341" s="111">
        <f t="shared" si="30"/>
        <v>459</v>
      </c>
      <c r="H341" s="112">
        <f t="shared" si="31"/>
        <v>504.90000000000003</v>
      </c>
      <c r="I341" s="65">
        <f>I340</f>
        <v>21400</v>
      </c>
      <c r="J341" s="67">
        <f t="shared" si="35"/>
        <v>9822600</v>
      </c>
      <c r="K341" s="68">
        <f t="shared" si="33"/>
        <v>10411956</v>
      </c>
      <c r="L341" s="69">
        <f t="shared" si="32"/>
        <v>21500</v>
      </c>
      <c r="M341" s="70">
        <f t="shared" si="34"/>
        <v>1413720</v>
      </c>
      <c r="N341" s="4"/>
      <c r="R341" s="2"/>
    </row>
    <row r="342" spans="1:18" ht="16.5">
      <c r="A342" s="65">
        <v>341</v>
      </c>
      <c r="B342" s="15">
        <v>2910</v>
      </c>
      <c r="C342" s="15">
        <v>29</v>
      </c>
      <c r="D342" s="106" t="s">
        <v>12</v>
      </c>
      <c r="E342" s="110">
        <v>459</v>
      </c>
      <c r="F342" s="113">
        <v>0</v>
      </c>
      <c r="G342" s="111">
        <f t="shared" si="30"/>
        <v>459</v>
      </c>
      <c r="H342" s="112">
        <f t="shared" si="31"/>
        <v>504.90000000000003</v>
      </c>
      <c r="I342" s="65">
        <f>I341</f>
        <v>21400</v>
      </c>
      <c r="J342" s="67">
        <f t="shared" si="35"/>
        <v>9822600</v>
      </c>
      <c r="K342" s="68">
        <f t="shared" si="33"/>
        <v>10411956</v>
      </c>
      <c r="L342" s="69">
        <f t="shared" si="32"/>
        <v>21500</v>
      </c>
      <c r="M342" s="70">
        <f t="shared" si="34"/>
        <v>1413720</v>
      </c>
      <c r="N342" s="4"/>
      <c r="R342" s="2"/>
    </row>
    <row r="343" spans="1:18" ht="16.5">
      <c r="A343" s="65">
        <v>342</v>
      </c>
      <c r="B343" s="15">
        <v>2911</v>
      </c>
      <c r="C343" s="15">
        <v>29</v>
      </c>
      <c r="D343" s="106" t="s">
        <v>12</v>
      </c>
      <c r="E343" s="110">
        <v>589</v>
      </c>
      <c r="F343" s="113">
        <v>16</v>
      </c>
      <c r="G343" s="111">
        <f t="shared" si="30"/>
        <v>605</v>
      </c>
      <c r="H343" s="112">
        <f t="shared" si="31"/>
        <v>647.90000000000009</v>
      </c>
      <c r="I343" s="65">
        <f>I342</f>
        <v>21400</v>
      </c>
      <c r="J343" s="67">
        <f t="shared" si="35"/>
        <v>12947000</v>
      </c>
      <c r="K343" s="68">
        <f t="shared" si="33"/>
        <v>13723820</v>
      </c>
      <c r="L343" s="69">
        <f t="shared" si="32"/>
        <v>28500</v>
      </c>
      <c r="M343" s="70">
        <f t="shared" si="34"/>
        <v>1814120.0000000002</v>
      </c>
      <c r="N343" s="4"/>
      <c r="R343" s="2"/>
    </row>
    <row r="344" spans="1:18" ht="16.5">
      <c r="A344" s="65">
        <v>343</v>
      </c>
      <c r="B344" s="15">
        <v>2912</v>
      </c>
      <c r="C344" s="15">
        <v>29</v>
      </c>
      <c r="D344" s="106" t="s">
        <v>12</v>
      </c>
      <c r="E344" s="110">
        <v>467</v>
      </c>
      <c r="F344" s="113">
        <v>0</v>
      </c>
      <c r="G344" s="111">
        <f t="shared" si="30"/>
        <v>467</v>
      </c>
      <c r="H344" s="112">
        <f t="shared" si="31"/>
        <v>513.70000000000005</v>
      </c>
      <c r="I344" s="65">
        <f>I343</f>
        <v>21400</v>
      </c>
      <c r="J344" s="67">
        <f t="shared" si="35"/>
        <v>9993800</v>
      </c>
      <c r="K344" s="68">
        <f t="shared" si="33"/>
        <v>10593428</v>
      </c>
      <c r="L344" s="69">
        <f t="shared" si="32"/>
        <v>22000</v>
      </c>
      <c r="M344" s="70">
        <f t="shared" si="34"/>
        <v>1438360.0000000002</v>
      </c>
      <c r="N344" s="4"/>
      <c r="R344" s="2"/>
    </row>
    <row r="345" spans="1:18" ht="16.5">
      <c r="A345" s="65">
        <v>344</v>
      </c>
      <c r="B345" s="15">
        <v>3001</v>
      </c>
      <c r="C345" s="15">
        <v>30</v>
      </c>
      <c r="D345" s="105" t="s">
        <v>12</v>
      </c>
      <c r="E345" s="106">
        <v>467</v>
      </c>
      <c r="F345" s="111">
        <v>0</v>
      </c>
      <c r="G345" s="111">
        <f t="shared" si="30"/>
        <v>467</v>
      </c>
      <c r="H345" s="112">
        <f t="shared" si="31"/>
        <v>513.70000000000005</v>
      </c>
      <c r="I345" s="65">
        <f>I337+50</f>
        <v>21450</v>
      </c>
      <c r="J345" s="67">
        <f t="shared" si="35"/>
        <v>10017150</v>
      </c>
      <c r="K345" s="68">
        <f t="shared" si="33"/>
        <v>10618179</v>
      </c>
      <c r="L345" s="69">
        <f t="shared" si="32"/>
        <v>22000</v>
      </c>
      <c r="M345" s="70">
        <f t="shared" si="34"/>
        <v>1438360.0000000002</v>
      </c>
      <c r="N345" s="4"/>
      <c r="R345" s="2"/>
    </row>
    <row r="346" spans="1:18" ht="16.5">
      <c r="A346" s="65">
        <v>345</v>
      </c>
      <c r="B346" s="15">
        <v>3002</v>
      </c>
      <c r="C346" s="15">
        <v>30</v>
      </c>
      <c r="D346" s="105" t="s">
        <v>45</v>
      </c>
      <c r="E346" s="110">
        <v>392</v>
      </c>
      <c r="F346" s="113">
        <v>15</v>
      </c>
      <c r="G346" s="111">
        <f t="shared" si="30"/>
        <v>407</v>
      </c>
      <c r="H346" s="112">
        <f t="shared" si="31"/>
        <v>431.20000000000005</v>
      </c>
      <c r="I346" s="65">
        <f>I345</f>
        <v>21450</v>
      </c>
      <c r="J346" s="67">
        <f t="shared" si="35"/>
        <v>8730150</v>
      </c>
      <c r="K346" s="68">
        <f t="shared" si="33"/>
        <v>9253959</v>
      </c>
      <c r="L346" s="69">
        <f t="shared" si="32"/>
        <v>19500</v>
      </c>
      <c r="M346" s="70">
        <f t="shared" si="34"/>
        <v>1207360.0000000002</v>
      </c>
      <c r="N346" s="4"/>
      <c r="R346" s="2"/>
    </row>
    <row r="347" spans="1:18" ht="16.5">
      <c r="A347" s="65">
        <v>346</v>
      </c>
      <c r="B347" s="15">
        <v>3003</v>
      </c>
      <c r="C347" s="15">
        <v>30</v>
      </c>
      <c r="D347" s="105" t="s">
        <v>45</v>
      </c>
      <c r="E347" s="110">
        <v>400</v>
      </c>
      <c r="F347" s="113">
        <v>40</v>
      </c>
      <c r="G347" s="111">
        <f t="shared" si="30"/>
        <v>440</v>
      </c>
      <c r="H347" s="112">
        <f t="shared" si="31"/>
        <v>440.00000000000006</v>
      </c>
      <c r="I347" s="65">
        <f>I346</f>
        <v>21450</v>
      </c>
      <c r="J347" s="67">
        <f t="shared" si="35"/>
        <v>9438000</v>
      </c>
      <c r="K347" s="68">
        <f t="shared" si="33"/>
        <v>10004280</v>
      </c>
      <c r="L347" s="69">
        <f t="shared" si="32"/>
        <v>21000</v>
      </c>
      <c r="M347" s="70">
        <f t="shared" si="34"/>
        <v>1232000.0000000002</v>
      </c>
      <c r="N347" s="4"/>
      <c r="R347" s="2"/>
    </row>
    <row r="348" spans="1:18" ht="16.5">
      <c r="A348" s="65">
        <v>347</v>
      </c>
      <c r="B348" s="15">
        <v>3004</v>
      </c>
      <c r="C348" s="15">
        <v>30</v>
      </c>
      <c r="D348" s="105" t="s">
        <v>45</v>
      </c>
      <c r="E348" s="110">
        <v>392</v>
      </c>
      <c r="F348" s="113">
        <v>15</v>
      </c>
      <c r="G348" s="111">
        <f t="shared" si="30"/>
        <v>407</v>
      </c>
      <c r="H348" s="112">
        <f t="shared" si="31"/>
        <v>431.20000000000005</v>
      </c>
      <c r="I348" s="65">
        <f>I347</f>
        <v>21450</v>
      </c>
      <c r="J348" s="67">
        <f t="shared" si="35"/>
        <v>8730150</v>
      </c>
      <c r="K348" s="68">
        <f t="shared" si="33"/>
        <v>9253959</v>
      </c>
      <c r="L348" s="69">
        <f t="shared" si="32"/>
        <v>19500</v>
      </c>
      <c r="M348" s="70">
        <f t="shared" si="34"/>
        <v>1207360.0000000002</v>
      </c>
      <c r="N348" s="4"/>
      <c r="R348" s="2"/>
    </row>
    <row r="349" spans="1:18" ht="16.5">
      <c r="A349" s="65">
        <v>348</v>
      </c>
      <c r="B349" s="15">
        <v>3005</v>
      </c>
      <c r="C349" s="15">
        <v>30</v>
      </c>
      <c r="D349" s="105" t="s">
        <v>45</v>
      </c>
      <c r="E349" s="110">
        <v>392</v>
      </c>
      <c r="F349" s="113">
        <v>15</v>
      </c>
      <c r="G349" s="111">
        <f t="shared" si="30"/>
        <v>407</v>
      </c>
      <c r="H349" s="112">
        <f t="shared" si="31"/>
        <v>431.20000000000005</v>
      </c>
      <c r="I349" s="65">
        <f>I348</f>
        <v>21450</v>
      </c>
      <c r="J349" s="67">
        <f t="shared" si="35"/>
        <v>8730150</v>
      </c>
      <c r="K349" s="68">
        <f t="shared" si="33"/>
        <v>9253959</v>
      </c>
      <c r="L349" s="69">
        <f t="shared" si="32"/>
        <v>19500</v>
      </c>
      <c r="M349" s="70">
        <f t="shared" si="34"/>
        <v>1207360.0000000002</v>
      </c>
      <c r="N349" s="4"/>
      <c r="R349" s="2"/>
    </row>
    <row r="350" spans="1:18" ht="16.5">
      <c r="A350" s="65">
        <v>349</v>
      </c>
      <c r="B350" s="15">
        <v>3006</v>
      </c>
      <c r="C350" s="15">
        <v>30</v>
      </c>
      <c r="D350" s="105" t="s">
        <v>12</v>
      </c>
      <c r="E350" s="110">
        <v>471</v>
      </c>
      <c r="F350" s="113">
        <v>0</v>
      </c>
      <c r="G350" s="111">
        <f t="shared" si="30"/>
        <v>471</v>
      </c>
      <c r="H350" s="112">
        <f t="shared" si="31"/>
        <v>518.1</v>
      </c>
      <c r="I350" s="65">
        <f>I349</f>
        <v>21450</v>
      </c>
      <c r="J350" s="67">
        <f t="shared" si="35"/>
        <v>10102950</v>
      </c>
      <c r="K350" s="68">
        <f t="shared" si="33"/>
        <v>10709127</v>
      </c>
      <c r="L350" s="69">
        <f t="shared" si="32"/>
        <v>22500</v>
      </c>
      <c r="M350" s="70">
        <f t="shared" si="34"/>
        <v>1450680</v>
      </c>
      <c r="N350" s="4"/>
      <c r="R350" s="2"/>
    </row>
    <row r="351" spans="1:18" ht="16.5">
      <c r="A351" s="65">
        <v>350</v>
      </c>
      <c r="B351" s="15">
        <v>3007</v>
      </c>
      <c r="C351" s="15">
        <v>30</v>
      </c>
      <c r="D351" s="106" t="s">
        <v>12</v>
      </c>
      <c r="E351" s="110">
        <v>471</v>
      </c>
      <c r="F351" s="113">
        <v>0</v>
      </c>
      <c r="G351" s="111">
        <f t="shared" si="30"/>
        <v>471</v>
      </c>
      <c r="H351" s="112">
        <f t="shared" si="31"/>
        <v>518.1</v>
      </c>
      <c r="I351" s="65">
        <f>I350</f>
        <v>21450</v>
      </c>
      <c r="J351" s="67">
        <f t="shared" si="35"/>
        <v>10102950</v>
      </c>
      <c r="K351" s="68">
        <f t="shared" si="33"/>
        <v>10709127</v>
      </c>
      <c r="L351" s="69">
        <f t="shared" si="32"/>
        <v>22500</v>
      </c>
      <c r="M351" s="70">
        <f t="shared" si="34"/>
        <v>1450680</v>
      </c>
      <c r="N351" s="4"/>
      <c r="R351" s="2"/>
    </row>
    <row r="352" spans="1:18" ht="16.5">
      <c r="A352" s="65">
        <v>351</v>
      </c>
      <c r="B352" s="15">
        <v>3008</v>
      </c>
      <c r="C352" s="15">
        <v>30</v>
      </c>
      <c r="D352" s="106" t="s">
        <v>12</v>
      </c>
      <c r="E352" s="110">
        <v>599</v>
      </c>
      <c r="F352" s="113">
        <v>47</v>
      </c>
      <c r="G352" s="111">
        <f t="shared" si="30"/>
        <v>646</v>
      </c>
      <c r="H352" s="112">
        <f t="shared" si="31"/>
        <v>658.90000000000009</v>
      </c>
      <c r="I352" s="65">
        <f>I351</f>
        <v>21450</v>
      </c>
      <c r="J352" s="67">
        <f t="shared" si="35"/>
        <v>13856700</v>
      </c>
      <c r="K352" s="68">
        <f t="shared" si="33"/>
        <v>14688102</v>
      </c>
      <c r="L352" s="69">
        <f t="shared" si="32"/>
        <v>30500</v>
      </c>
      <c r="M352" s="70">
        <f t="shared" si="34"/>
        <v>1844920.0000000002</v>
      </c>
      <c r="N352" s="4"/>
      <c r="R352" s="2"/>
    </row>
    <row r="353" spans="1:18" ht="16.5">
      <c r="A353" s="65">
        <v>352</v>
      </c>
      <c r="B353" s="15">
        <v>3009</v>
      </c>
      <c r="C353" s="15">
        <v>30</v>
      </c>
      <c r="D353" s="106" t="s">
        <v>12</v>
      </c>
      <c r="E353" s="110">
        <v>459</v>
      </c>
      <c r="F353" s="113">
        <v>0</v>
      </c>
      <c r="G353" s="111">
        <f t="shared" si="30"/>
        <v>459</v>
      </c>
      <c r="H353" s="112">
        <f t="shared" si="31"/>
        <v>504.90000000000003</v>
      </c>
      <c r="I353" s="65">
        <f>I352</f>
        <v>21450</v>
      </c>
      <c r="J353" s="67">
        <f t="shared" si="35"/>
        <v>9845550</v>
      </c>
      <c r="K353" s="68">
        <f t="shared" si="33"/>
        <v>10436283</v>
      </c>
      <c r="L353" s="69">
        <f t="shared" si="32"/>
        <v>21500</v>
      </c>
      <c r="M353" s="70">
        <f t="shared" si="34"/>
        <v>1413720</v>
      </c>
      <c r="N353" s="4"/>
      <c r="R353" s="2"/>
    </row>
    <row r="354" spans="1:18" ht="16.5">
      <c r="A354" s="65">
        <v>353</v>
      </c>
      <c r="B354" s="15">
        <v>3010</v>
      </c>
      <c r="C354" s="15">
        <v>30</v>
      </c>
      <c r="D354" s="106" t="s">
        <v>12</v>
      </c>
      <c r="E354" s="110">
        <v>459</v>
      </c>
      <c r="F354" s="113">
        <v>0</v>
      </c>
      <c r="G354" s="111">
        <f t="shared" si="30"/>
        <v>459</v>
      </c>
      <c r="H354" s="112">
        <f t="shared" si="31"/>
        <v>504.90000000000003</v>
      </c>
      <c r="I354" s="65">
        <f>I353</f>
        <v>21450</v>
      </c>
      <c r="J354" s="67">
        <f t="shared" si="35"/>
        <v>9845550</v>
      </c>
      <c r="K354" s="68">
        <f t="shared" si="33"/>
        <v>10436283</v>
      </c>
      <c r="L354" s="69">
        <f t="shared" si="32"/>
        <v>21500</v>
      </c>
      <c r="M354" s="70">
        <f t="shared" si="34"/>
        <v>1413720</v>
      </c>
      <c r="N354" s="4"/>
      <c r="R354" s="2"/>
    </row>
    <row r="355" spans="1:18" ht="16.5">
      <c r="A355" s="65">
        <v>354</v>
      </c>
      <c r="B355" s="15">
        <v>3011</v>
      </c>
      <c r="C355" s="15">
        <v>30</v>
      </c>
      <c r="D355" s="106" t="s">
        <v>12</v>
      </c>
      <c r="E355" s="110">
        <v>589</v>
      </c>
      <c r="F355" s="113">
        <v>16</v>
      </c>
      <c r="G355" s="111">
        <f t="shared" si="30"/>
        <v>605</v>
      </c>
      <c r="H355" s="112">
        <f t="shared" si="31"/>
        <v>647.90000000000009</v>
      </c>
      <c r="I355" s="65">
        <f>I354</f>
        <v>21450</v>
      </c>
      <c r="J355" s="67">
        <f t="shared" si="35"/>
        <v>12977250</v>
      </c>
      <c r="K355" s="68">
        <f t="shared" si="33"/>
        <v>13755885</v>
      </c>
      <c r="L355" s="69">
        <f t="shared" si="32"/>
        <v>28500</v>
      </c>
      <c r="M355" s="70">
        <f t="shared" si="34"/>
        <v>1814120.0000000002</v>
      </c>
      <c r="N355" s="4"/>
      <c r="R355" s="2"/>
    </row>
    <row r="356" spans="1:18" ht="16.5">
      <c r="A356" s="65">
        <v>355</v>
      </c>
      <c r="B356" s="15">
        <v>3012</v>
      </c>
      <c r="C356" s="15">
        <v>30</v>
      </c>
      <c r="D356" s="106" t="s">
        <v>12</v>
      </c>
      <c r="E356" s="110">
        <v>467</v>
      </c>
      <c r="F356" s="113">
        <v>0</v>
      </c>
      <c r="G356" s="111">
        <f t="shared" si="30"/>
        <v>467</v>
      </c>
      <c r="H356" s="112">
        <f t="shared" si="31"/>
        <v>513.70000000000005</v>
      </c>
      <c r="I356" s="65">
        <f>I355</f>
        <v>21450</v>
      </c>
      <c r="J356" s="67">
        <f t="shared" si="35"/>
        <v>10017150</v>
      </c>
      <c r="K356" s="68">
        <f t="shared" si="33"/>
        <v>10618179</v>
      </c>
      <c r="L356" s="69">
        <f t="shared" si="32"/>
        <v>22000</v>
      </c>
      <c r="M356" s="70">
        <f t="shared" si="34"/>
        <v>1438360.0000000002</v>
      </c>
      <c r="N356" s="4"/>
      <c r="R356" s="2"/>
    </row>
    <row r="357" spans="1:18" ht="16.5">
      <c r="A357" s="65">
        <v>356</v>
      </c>
      <c r="B357" s="15">
        <v>3101</v>
      </c>
      <c r="C357" s="15">
        <v>31</v>
      </c>
      <c r="D357" s="105" t="s">
        <v>12</v>
      </c>
      <c r="E357" s="106">
        <v>467</v>
      </c>
      <c r="F357" s="111">
        <v>0</v>
      </c>
      <c r="G357" s="111">
        <f t="shared" si="30"/>
        <v>467</v>
      </c>
      <c r="H357" s="112">
        <f t="shared" si="31"/>
        <v>513.70000000000005</v>
      </c>
      <c r="I357" s="65">
        <f>I349+50</f>
        <v>21500</v>
      </c>
      <c r="J357" s="67">
        <f t="shared" si="35"/>
        <v>10040500</v>
      </c>
      <c r="K357" s="68">
        <f t="shared" si="33"/>
        <v>10642930</v>
      </c>
      <c r="L357" s="69">
        <f t="shared" si="32"/>
        <v>22000</v>
      </c>
      <c r="M357" s="70">
        <f t="shared" si="34"/>
        <v>1438360.0000000002</v>
      </c>
      <c r="N357" s="4"/>
      <c r="R357" s="2"/>
    </row>
    <row r="358" spans="1:18" ht="16.5">
      <c r="A358" s="65">
        <v>357</v>
      </c>
      <c r="B358" s="15">
        <v>3102</v>
      </c>
      <c r="C358" s="15">
        <v>31</v>
      </c>
      <c r="D358" s="105" t="s">
        <v>45</v>
      </c>
      <c r="E358" s="110">
        <v>392</v>
      </c>
      <c r="F358" s="113">
        <v>15</v>
      </c>
      <c r="G358" s="111">
        <f t="shared" si="30"/>
        <v>407</v>
      </c>
      <c r="H358" s="112">
        <f t="shared" si="31"/>
        <v>431.20000000000005</v>
      </c>
      <c r="I358" s="65">
        <f>I357</f>
        <v>21500</v>
      </c>
      <c r="J358" s="67">
        <f t="shared" si="35"/>
        <v>8750500</v>
      </c>
      <c r="K358" s="68">
        <f t="shared" si="33"/>
        <v>9275530</v>
      </c>
      <c r="L358" s="69">
        <f t="shared" si="32"/>
        <v>19500</v>
      </c>
      <c r="M358" s="70">
        <f t="shared" si="34"/>
        <v>1207360.0000000002</v>
      </c>
      <c r="N358" s="4"/>
      <c r="R358" s="2"/>
    </row>
    <row r="359" spans="1:18" ht="16.5">
      <c r="A359" s="65">
        <v>358</v>
      </c>
      <c r="B359" s="15">
        <v>3103</v>
      </c>
      <c r="C359" s="15">
        <v>31</v>
      </c>
      <c r="D359" s="105" t="s">
        <v>45</v>
      </c>
      <c r="E359" s="110">
        <v>400</v>
      </c>
      <c r="F359" s="113">
        <v>40</v>
      </c>
      <c r="G359" s="111">
        <f t="shared" si="30"/>
        <v>440</v>
      </c>
      <c r="H359" s="112">
        <f t="shared" si="31"/>
        <v>440.00000000000006</v>
      </c>
      <c r="I359" s="65">
        <f>I358</f>
        <v>21500</v>
      </c>
      <c r="J359" s="67">
        <f t="shared" si="35"/>
        <v>9460000</v>
      </c>
      <c r="K359" s="68">
        <f t="shared" si="33"/>
        <v>10027600</v>
      </c>
      <c r="L359" s="69">
        <f t="shared" si="32"/>
        <v>21000</v>
      </c>
      <c r="M359" s="70">
        <f t="shared" si="34"/>
        <v>1232000.0000000002</v>
      </c>
      <c r="N359" s="4"/>
      <c r="R359" s="2"/>
    </row>
    <row r="360" spans="1:18" ht="16.5">
      <c r="A360" s="65">
        <v>359</v>
      </c>
      <c r="B360" s="15">
        <v>3104</v>
      </c>
      <c r="C360" s="15">
        <v>31</v>
      </c>
      <c r="D360" s="105" t="s">
        <v>45</v>
      </c>
      <c r="E360" s="110">
        <v>392</v>
      </c>
      <c r="F360" s="113">
        <v>15</v>
      </c>
      <c r="G360" s="111">
        <f t="shared" si="30"/>
        <v>407</v>
      </c>
      <c r="H360" s="112">
        <f t="shared" si="31"/>
        <v>431.20000000000005</v>
      </c>
      <c r="I360" s="65">
        <f>I359</f>
        <v>21500</v>
      </c>
      <c r="J360" s="67">
        <f t="shared" si="35"/>
        <v>8750500</v>
      </c>
      <c r="K360" s="68">
        <f t="shared" si="33"/>
        <v>9275530</v>
      </c>
      <c r="L360" s="69">
        <f t="shared" si="32"/>
        <v>19500</v>
      </c>
      <c r="M360" s="70">
        <f t="shared" si="34"/>
        <v>1207360.0000000002</v>
      </c>
      <c r="N360" s="4"/>
      <c r="R360" s="2"/>
    </row>
    <row r="361" spans="1:18" ht="16.5">
      <c r="A361" s="65">
        <v>360</v>
      </c>
      <c r="B361" s="15">
        <v>3105</v>
      </c>
      <c r="C361" s="15">
        <v>31</v>
      </c>
      <c r="D361" s="105" t="s">
        <v>45</v>
      </c>
      <c r="E361" s="110">
        <v>392</v>
      </c>
      <c r="F361" s="113">
        <v>15</v>
      </c>
      <c r="G361" s="111">
        <f t="shared" si="30"/>
        <v>407</v>
      </c>
      <c r="H361" s="112">
        <f t="shared" si="31"/>
        <v>431.20000000000005</v>
      </c>
      <c r="I361" s="65">
        <f>I360</f>
        <v>21500</v>
      </c>
      <c r="J361" s="67">
        <f t="shared" si="35"/>
        <v>8750500</v>
      </c>
      <c r="K361" s="68">
        <f t="shared" si="33"/>
        <v>9275530</v>
      </c>
      <c r="L361" s="69">
        <f t="shared" si="32"/>
        <v>19500</v>
      </c>
      <c r="M361" s="70">
        <f t="shared" si="34"/>
        <v>1207360.0000000002</v>
      </c>
      <c r="N361" s="4"/>
      <c r="R361" s="2"/>
    </row>
    <row r="362" spans="1:18" ht="16.5">
      <c r="A362" s="65">
        <v>361</v>
      </c>
      <c r="B362" s="15">
        <v>3106</v>
      </c>
      <c r="C362" s="15">
        <v>31</v>
      </c>
      <c r="D362" s="105" t="s">
        <v>12</v>
      </c>
      <c r="E362" s="110">
        <v>471</v>
      </c>
      <c r="F362" s="113">
        <v>0</v>
      </c>
      <c r="G362" s="111">
        <f t="shared" si="30"/>
        <v>471</v>
      </c>
      <c r="H362" s="112">
        <f t="shared" si="31"/>
        <v>518.1</v>
      </c>
      <c r="I362" s="65">
        <f>I361</f>
        <v>21500</v>
      </c>
      <c r="J362" s="67">
        <f t="shared" si="35"/>
        <v>10126500</v>
      </c>
      <c r="K362" s="68">
        <f t="shared" si="33"/>
        <v>10734090</v>
      </c>
      <c r="L362" s="69">
        <f t="shared" si="32"/>
        <v>22500</v>
      </c>
      <c r="M362" s="70">
        <f t="shared" si="34"/>
        <v>1450680</v>
      </c>
      <c r="N362" s="4"/>
      <c r="R362" s="2"/>
    </row>
    <row r="363" spans="1:18" ht="16.5">
      <c r="A363" s="65">
        <v>362</v>
      </c>
      <c r="B363" s="15">
        <v>3107</v>
      </c>
      <c r="C363" s="15">
        <v>31</v>
      </c>
      <c r="D363" s="106" t="s">
        <v>12</v>
      </c>
      <c r="E363" s="110">
        <v>471</v>
      </c>
      <c r="F363" s="113">
        <v>0</v>
      </c>
      <c r="G363" s="111">
        <f t="shared" si="30"/>
        <v>471</v>
      </c>
      <c r="H363" s="112">
        <f t="shared" si="31"/>
        <v>518.1</v>
      </c>
      <c r="I363" s="65">
        <f>I362</f>
        <v>21500</v>
      </c>
      <c r="J363" s="67">
        <f t="shared" si="35"/>
        <v>10126500</v>
      </c>
      <c r="K363" s="68">
        <f t="shared" si="33"/>
        <v>10734090</v>
      </c>
      <c r="L363" s="69">
        <f t="shared" si="32"/>
        <v>22500</v>
      </c>
      <c r="M363" s="70">
        <f t="shared" si="34"/>
        <v>1450680</v>
      </c>
      <c r="N363" s="4"/>
      <c r="R363" s="2"/>
    </row>
    <row r="364" spans="1:18" ht="16.5">
      <c r="A364" s="65">
        <v>363</v>
      </c>
      <c r="B364" s="15">
        <v>3108</v>
      </c>
      <c r="C364" s="15">
        <v>31</v>
      </c>
      <c r="D364" s="106" t="s">
        <v>12</v>
      </c>
      <c r="E364" s="110">
        <v>599</v>
      </c>
      <c r="F364" s="113">
        <v>47</v>
      </c>
      <c r="G364" s="111">
        <f t="shared" si="30"/>
        <v>646</v>
      </c>
      <c r="H364" s="112">
        <f t="shared" si="31"/>
        <v>658.90000000000009</v>
      </c>
      <c r="I364" s="65">
        <f>I363</f>
        <v>21500</v>
      </c>
      <c r="J364" s="67">
        <f t="shared" si="35"/>
        <v>13889000</v>
      </c>
      <c r="K364" s="68">
        <f t="shared" si="33"/>
        <v>14722340</v>
      </c>
      <c r="L364" s="69">
        <f t="shared" si="32"/>
        <v>30500</v>
      </c>
      <c r="M364" s="70">
        <f t="shared" si="34"/>
        <v>1844920.0000000002</v>
      </c>
      <c r="N364" s="4"/>
      <c r="R364" s="2"/>
    </row>
    <row r="365" spans="1:18" ht="16.5">
      <c r="A365" s="65">
        <v>364</v>
      </c>
      <c r="B365" s="15">
        <v>3109</v>
      </c>
      <c r="C365" s="15">
        <v>31</v>
      </c>
      <c r="D365" s="106" t="s">
        <v>12</v>
      </c>
      <c r="E365" s="110">
        <v>459</v>
      </c>
      <c r="F365" s="113">
        <v>0</v>
      </c>
      <c r="G365" s="111">
        <f t="shared" si="30"/>
        <v>459</v>
      </c>
      <c r="H365" s="112">
        <f t="shared" si="31"/>
        <v>504.90000000000003</v>
      </c>
      <c r="I365" s="65">
        <f>I364</f>
        <v>21500</v>
      </c>
      <c r="J365" s="67">
        <f t="shared" si="35"/>
        <v>9868500</v>
      </c>
      <c r="K365" s="68">
        <f t="shared" si="33"/>
        <v>10460610</v>
      </c>
      <c r="L365" s="69">
        <f t="shared" si="32"/>
        <v>22000</v>
      </c>
      <c r="M365" s="70">
        <f t="shared" si="34"/>
        <v>1413720</v>
      </c>
      <c r="N365" s="4"/>
      <c r="R365" s="2"/>
    </row>
    <row r="366" spans="1:18" ht="16.5">
      <c r="A366" s="65">
        <v>365</v>
      </c>
      <c r="B366" s="15">
        <v>3110</v>
      </c>
      <c r="C366" s="15">
        <v>31</v>
      </c>
      <c r="D366" s="106" t="s">
        <v>12</v>
      </c>
      <c r="E366" s="110">
        <v>459</v>
      </c>
      <c r="F366" s="113">
        <v>0</v>
      </c>
      <c r="G366" s="111">
        <f t="shared" si="30"/>
        <v>459</v>
      </c>
      <c r="H366" s="112">
        <f t="shared" si="31"/>
        <v>504.90000000000003</v>
      </c>
      <c r="I366" s="65">
        <f>I365</f>
        <v>21500</v>
      </c>
      <c r="J366" s="67">
        <f t="shared" si="35"/>
        <v>9868500</v>
      </c>
      <c r="K366" s="68">
        <f t="shared" si="33"/>
        <v>10460610</v>
      </c>
      <c r="L366" s="69">
        <f t="shared" si="32"/>
        <v>22000</v>
      </c>
      <c r="M366" s="70">
        <f t="shared" si="34"/>
        <v>1413720</v>
      </c>
      <c r="N366" s="4"/>
      <c r="R366" s="2"/>
    </row>
    <row r="367" spans="1:18" ht="16.5">
      <c r="A367" s="65">
        <v>366</v>
      </c>
      <c r="B367" s="15">
        <v>3111</v>
      </c>
      <c r="C367" s="15">
        <v>31</v>
      </c>
      <c r="D367" s="106" t="s">
        <v>12</v>
      </c>
      <c r="E367" s="110">
        <v>589</v>
      </c>
      <c r="F367" s="113">
        <v>16</v>
      </c>
      <c r="G367" s="111">
        <f t="shared" si="30"/>
        <v>605</v>
      </c>
      <c r="H367" s="112">
        <f t="shared" si="31"/>
        <v>647.90000000000009</v>
      </c>
      <c r="I367" s="65">
        <f>I366</f>
        <v>21500</v>
      </c>
      <c r="J367" s="67">
        <f t="shared" si="35"/>
        <v>13007500</v>
      </c>
      <c r="K367" s="68">
        <f t="shared" si="33"/>
        <v>13787950</v>
      </c>
      <c r="L367" s="69">
        <f t="shared" si="32"/>
        <v>28500</v>
      </c>
      <c r="M367" s="70">
        <f t="shared" si="34"/>
        <v>1814120.0000000002</v>
      </c>
      <c r="N367" s="4"/>
      <c r="R367" s="2"/>
    </row>
    <row r="368" spans="1:18" ht="16.5">
      <c r="A368" s="65">
        <v>367</v>
      </c>
      <c r="B368" s="15">
        <v>3112</v>
      </c>
      <c r="C368" s="15">
        <v>31</v>
      </c>
      <c r="D368" s="106" t="s">
        <v>12</v>
      </c>
      <c r="E368" s="110">
        <v>467</v>
      </c>
      <c r="F368" s="113">
        <v>0</v>
      </c>
      <c r="G368" s="111">
        <f t="shared" si="30"/>
        <v>467</v>
      </c>
      <c r="H368" s="112">
        <f t="shared" si="31"/>
        <v>513.70000000000005</v>
      </c>
      <c r="I368" s="65">
        <f>I367</f>
        <v>21500</v>
      </c>
      <c r="J368" s="67">
        <f t="shared" si="35"/>
        <v>10040500</v>
      </c>
      <c r="K368" s="68">
        <f t="shared" si="33"/>
        <v>10642930</v>
      </c>
      <c r="L368" s="69">
        <f t="shared" si="32"/>
        <v>22000</v>
      </c>
      <c r="M368" s="70">
        <f t="shared" si="34"/>
        <v>1438360.0000000002</v>
      </c>
      <c r="N368" s="4"/>
      <c r="R368" s="2"/>
    </row>
    <row r="369" spans="1:18" ht="16.5">
      <c r="A369" s="65">
        <v>368</v>
      </c>
      <c r="B369" s="15">
        <v>3201</v>
      </c>
      <c r="C369" s="15">
        <v>32</v>
      </c>
      <c r="D369" s="105" t="s">
        <v>12</v>
      </c>
      <c r="E369" s="106">
        <v>467</v>
      </c>
      <c r="F369" s="111">
        <v>0</v>
      </c>
      <c r="G369" s="111">
        <f t="shared" si="30"/>
        <v>467</v>
      </c>
      <c r="H369" s="112">
        <f t="shared" si="31"/>
        <v>513.70000000000005</v>
      </c>
      <c r="I369" s="65">
        <f>I361+50</f>
        <v>21550</v>
      </c>
      <c r="J369" s="67">
        <f t="shared" si="35"/>
        <v>10063850</v>
      </c>
      <c r="K369" s="68">
        <f t="shared" si="33"/>
        <v>10667681</v>
      </c>
      <c r="L369" s="69">
        <f t="shared" si="32"/>
        <v>22000</v>
      </c>
      <c r="M369" s="70">
        <f t="shared" si="34"/>
        <v>1438360.0000000002</v>
      </c>
      <c r="N369" s="4"/>
      <c r="R369" s="2"/>
    </row>
    <row r="370" spans="1:18" ht="16.5">
      <c r="A370" s="65">
        <v>369</v>
      </c>
      <c r="B370" s="15">
        <v>3202</v>
      </c>
      <c r="C370" s="15">
        <v>32</v>
      </c>
      <c r="D370" s="105" t="s">
        <v>45</v>
      </c>
      <c r="E370" s="110">
        <v>392</v>
      </c>
      <c r="F370" s="113">
        <v>15</v>
      </c>
      <c r="G370" s="111">
        <f t="shared" si="30"/>
        <v>407</v>
      </c>
      <c r="H370" s="112">
        <f t="shared" si="31"/>
        <v>431.20000000000005</v>
      </c>
      <c r="I370" s="65">
        <f>I369</f>
        <v>21550</v>
      </c>
      <c r="J370" s="67">
        <f t="shared" si="35"/>
        <v>8770850</v>
      </c>
      <c r="K370" s="68">
        <f t="shared" si="33"/>
        <v>9297101</v>
      </c>
      <c r="L370" s="69">
        <f t="shared" si="32"/>
        <v>19500</v>
      </c>
      <c r="M370" s="70">
        <f t="shared" si="34"/>
        <v>1207360.0000000002</v>
      </c>
      <c r="N370" s="4"/>
      <c r="R370" s="2"/>
    </row>
    <row r="371" spans="1:18" ht="16.5">
      <c r="A371" s="65">
        <v>370</v>
      </c>
      <c r="B371" s="15">
        <v>3203</v>
      </c>
      <c r="C371" s="15">
        <v>32</v>
      </c>
      <c r="D371" s="105" t="s">
        <v>45</v>
      </c>
      <c r="E371" s="110">
        <v>400</v>
      </c>
      <c r="F371" s="113">
        <v>40</v>
      </c>
      <c r="G371" s="111">
        <f t="shared" si="30"/>
        <v>440</v>
      </c>
      <c r="H371" s="112">
        <f t="shared" si="31"/>
        <v>440.00000000000006</v>
      </c>
      <c r="I371" s="65">
        <f>I370</f>
        <v>21550</v>
      </c>
      <c r="J371" s="67">
        <f t="shared" si="35"/>
        <v>9482000</v>
      </c>
      <c r="K371" s="68">
        <f t="shared" si="33"/>
        <v>10050920</v>
      </c>
      <c r="L371" s="69">
        <f t="shared" si="32"/>
        <v>21000</v>
      </c>
      <c r="M371" s="70">
        <f t="shared" si="34"/>
        <v>1232000.0000000002</v>
      </c>
      <c r="N371" s="4"/>
      <c r="R371" s="2"/>
    </row>
    <row r="372" spans="1:18" ht="16.5">
      <c r="A372" s="65">
        <v>371</v>
      </c>
      <c r="B372" s="15">
        <v>3204</v>
      </c>
      <c r="C372" s="15">
        <v>32</v>
      </c>
      <c r="D372" s="105" t="s">
        <v>45</v>
      </c>
      <c r="E372" s="110">
        <v>392</v>
      </c>
      <c r="F372" s="113">
        <v>15</v>
      </c>
      <c r="G372" s="111">
        <f t="shared" si="30"/>
        <v>407</v>
      </c>
      <c r="H372" s="112">
        <f t="shared" si="31"/>
        <v>431.20000000000005</v>
      </c>
      <c r="I372" s="65">
        <f>I371</f>
        <v>21550</v>
      </c>
      <c r="J372" s="67">
        <f t="shared" si="35"/>
        <v>8770850</v>
      </c>
      <c r="K372" s="68">
        <f t="shared" si="33"/>
        <v>9297101</v>
      </c>
      <c r="L372" s="69">
        <f t="shared" si="32"/>
        <v>19500</v>
      </c>
      <c r="M372" s="70">
        <f t="shared" si="34"/>
        <v>1207360.0000000002</v>
      </c>
      <c r="N372" s="4"/>
      <c r="R372" s="2"/>
    </row>
    <row r="373" spans="1:18" ht="16.5">
      <c r="A373" s="65">
        <v>372</v>
      </c>
      <c r="B373" s="15">
        <v>3205</v>
      </c>
      <c r="C373" s="15">
        <v>32</v>
      </c>
      <c r="D373" s="105" t="s">
        <v>45</v>
      </c>
      <c r="E373" s="110">
        <v>392</v>
      </c>
      <c r="F373" s="113">
        <v>15</v>
      </c>
      <c r="G373" s="111">
        <f t="shared" si="30"/>
        <v>407</v>
      </c>
      <c r="H373" s="112">
        <f t="shared" si="31"/>
        <v>431.20000000000005</v>
      </c>
      <c r="I373" s="65">
        <f>I372</f>
        <v>21550</v>
      </c>
      <c r="J373" s="67">
        <f t="shared" si="35"/>
        <v>8770850</v>
      </c>
      <c r="K373" s="68">
        <f t="shared" si="33"/>
        <v>9297101</v>
      </c>
      <c r="L373" s="69">
        <f t="shared" si="32"/>
        <v>19500</v>
      </c>
      <c r="M373" s="70">
        <f t="shared" si="34"/>
        <v>1207360.0000000002</v>
      </c>
      <c r="N373" s="4"/>
      <c r="R373" s="2"/>
    </row>
    <row r="374" spans="1:18" ht="16.5">
      <c r="A374" s="65">
        <v>373</v>
      </c>
      <c r="B374" s="15">
        <v>3206</v>
      </c>
      <c r="C374" s="15">
        <v>32</v>
      </c>
      <c r="D374" s="105" t="s">
        <v>12</v>
      </c>
      <c r="E374" s="110">
        <v>471</v>
      </c>
      <c r="F374" s="113">
        <v>0</v>
      </c>
      <c r="G374" s="111">
        <f t="shared" si="30"/>
        <v>471</v>
      </c>
      <c r="H374" s="112">
        <f t="shared" si="31"/>
        <v>518.1</v>
      </c>
      <c r="I374" s="65">
        <f>I373</f>
        <v>21550</v>
      </c>
      <c r="J374" s="67">
        <f t="shared" si="35"/>
        <v>10150050</v>
      </c>
      <c r="K374" s="68">
        <f t="shared" si="33"/>
        <v>10759053</v>
      </c>
      <c r="L374" s="69">
        <f t="shared" si="32"/>
        <v>22500</v>
      </c>
      <c r="M374" s="70">
        <f t="shared" si="34"/>
        <v>1450680</v>
      </c>
      <c r="N374" s="4"/>
      <c r="R374" s="2"/>
    </row>
    <row r="375" spans="1:18" ht="16.5">
      <c r="A375" s="65">
        <v>374</v>
      </c>
      <c r="B375" s="15">
        <v>3207</v>
      </c>
      <c r="C375" s="15">
        <v>32</v>
      </c>
      <c r="D375" s="106" t="s">
        <v>12</v>
      </c>
      <c r="E375" s="110">
        <v>471</v>
      </c>
      <c r="F375" s="113">
        <v>0</v>
      </c>
      <c r="G375" s="111">
        <f t="shared" si="30"/>
        <v>471</v>
      </c>
      <c r="H375" s="112">
        <f t="shared" si="31"/>
        <v>518.1</v>
      </c>
      <c r="I375" s="65">
        <f>I374</f>
        <v>21550</v>
      </c>
      <c r="J375" s="67">
        <f t="shared" si="35"/>
        <v>10150050</v>
      </c>
      <c r="K375" s="68">
        <f t="shared" si="33"/>
        <v>10759053</v>
      </c>
      <c r="L375" s="69">
        <f t="shared" si="32"/>
        <v>22500</v>
      </c>
      <c r="M375" s="70">
        <f t="shared" si="34"/>
        <v>1450680</v>
      </c>
      <c r="N375" s="4"/>
      <c r="R375" s="2"/>
    </row>
    <row r="376" spans="1:18" ht="16.5">
      <c r="A376" s="65">
        <v>375</v>
      </c>
      <c r="B376" s="15">
        <v>3208</v>
      </c>
      <c r="C376" s="15">
        <v>32</v>
      </c>
      <c r="D376" s="106" t="s">
        <v>12</v>
      </c>
      <c r="E376" s="110">
        <v>599</v>
      </c>
      <c r="F376" s="113">
        <v>47</v>
      </c>
      <c r="G376" s="111">
        <f t="shared" si="30"/>
        <v>646</v>
      </c>
      <c r="H376" s="112">
        <f t="shared" si="31"/>
        <v>658.90000000000009</v>
      </c>
      <c r="I376" s="65">
        <f>I375</f>
        <v>21550</v>
      </c>
      <c r="J376" s="67">
        <f t="shared" si="35"/>
        <v>13921300</v>
      </c>
      <c r="K376" s="68">
        <f t="shared" si="33"/>
        <v>14756578</v>
      </c>
      <c r="L376" s="69">
        <f t="shared" si="32"/>
        <v>30500</v>
      </c>
      <c r="M376" s="70">
        <f t="shared" si="34"/>
        <v>1844920.0000000002</v>
      </c>
      <c r="N376" s="4"/>
      <c r="R376" s="2"/>
    </row>
    <row r="377" spans="1:18" ht="16.5">
      <c r="A377" s="65">
        <v>376</v>
      </c>
      <c r="B377" s="15">
        <v>3209</v>
      </c>
      <c r="C377" s="15">
        <v>32</v>
      </c>
      <c r="D377" s="106" t="s">
        <v>12</v>
      </c>
      <c r="E377" s="110">
        <v>459</v>
      </c>
      <c r="F377" s="113">
        <v>0</v>
      </c>
      <c r="G377" s="111">
        <f t="shared" si="30"/>
        <v>459</v>
      </c>
      <c r="H377" s="112">
        <f t="shared" si="31"/>
        <v>504.90000000000003</v>
      </c>
      <c r="I377" s="65">
        <f>I376</f>
        <v>21550</v>
      </c>
      <c r="J377" s="67">
        <f t="shared" si="35"/>
        <v>9891450</v>
      </c>
      <c r="K377" s="68">
        <f t="shared" si="33"/>
        <v>10484937</v>
      </c>
      <c r="L377" s="69">
        <f t="shared" si="32"/>
        <v>22000</v>
      </c>
      <c r="M377" s="70">
        <f t="shared" si="34"/>
        <v>1413720</v>
      </c>
      <c r="N377" s="4"/>
      <c r="R377" s="2"/>
    </row>
    <row r="378" spans="1:18" ht="16.5">
      <c r="A378" s="65">
        <v>377</v>
      </c>
      <c r="B378" s="15">
        <v>3210</v>
      </c>
      <c r="C378" s="15">
        <v>32</v>
      </c>
      <c r="D378" s="106" t="s">
        <v>12</v>
      </c>
      <c r="E378" s="110">
        <v>459</v>
      </c>
      <c r="F378" s="113">
        <v>0</v>
      </c>
      <c r="G378" s="111">
        <f t="shared" si="30"/>
        <v>459</v>
      </c>
      <c r="H378" s="112">
        <f t="shared" si="31"/>
        <v>504.90000000000003</v>
      </c>
      <c r="I378" s="65">
        <f>I377</f>
        <v>21550</v>
      </c>
      <c r="J378" s="67">
        <f t="shared" si="35"/>
        <v>9891450</v>
      </c>
      <c r="K378" s="68">
        <f t="shared" si="33"/>
        <v>10484937</v>
      </c>
      <c r="L378" s="69">
        <f t="shared" si="32"/>
        <v>22000</v>
      </c>
      <c r="M378" s="70">
        <f t="shared" si="34"/>
        <v>1413720</v>
      </c>
      <c r="N378" s="4"/>
      <c r="R378" s="2"/>
    </row>
    <row r="379" spans="1:18" ht="16.5">
      <c r="A379" s="65">
        <v>378</v>
      </c>
      <c r="B379" s="15">
        <v>3211</v>
      </c>
      <c r="C379" s="15">
        <v>32</v>
      </c>
      <c r="D379" s="106" t="s">
        <v>12</v>
      </c>
      <c r="E379" s="110">
        <v>589</v>
      </c>
      <c r="F379" s="113">
        <v>16</v>
      </c>
      <c r="G379" s="111">
        <f t="shared" si="30"/>
        <v>605</v>
      </c>
      <c r="H379" s="112">
        <f t="shared" si="31"/>
        <v>647.90000000000009</v>
      </c>
      <c r="I379" s="65">
        <f>I378</f>
        <v>21550</v>
      </c>
      <c r="J379" s="67">
        <f t="shared" si="35"/>
        <v>13037750</v>
      </c>
      <c r="K379" s="68">
        <f t="shared" si="33"/>
        <v>13820015</v>
      </c>
      <c r="L379" s="69">
        <f t="shared" si="32"/>
        <v>29000</v>
      </c>
      <c r="M379" s="70">
        <f t="shared" si="34"/>
        <v>1814120.0000000002</v>
      </c>
      <c r="N379" s="4"/>
      <c r="R379" s="2"/>
    </row>
    <row r="380" spans="1:18" ht="16.5">
      <c r="A380" s="65">
        <v>379</v>
      </c>
      <c r="B380" s="15">
        <v>3212</v>
      </c>
      <c r="C380" s="15">
        <v>32</v>
      </c>
      <c r="D380" s="106" t="s">
        <v>12</v>
      </c>
      <c r="E380" s="110">
        <v>467</v>
      </c>
      <c r="F380" s="113">
        <v>0</v>
      </c>
      <c r="G380" s="111">
        <f t="shared" si="30"/>
        <v>467</v>
      </c>
      <c r="H380" s="112">
        <f t="shared" si="31"/>
        <v>513.70000000000005</v>
      </c>
      <c r="I380" s="65">
        <f>I379</f>
        <v>21550</v>
      </c>
      <c r="J380" s="67">
        <f t="shared" si="35"/>
        <v>10063850</v>
      </c>
      <c r="K380" s="68">
        <f t="shared" si="33"/>
        <v>10667681</v>
      </c>
      <c r="L380" s="69">
        <f t="shared" si="32"/>
        <v>22000</v>
      </c>
      <c r="M380" s="70">
        <f t="shared" si="34"/>
        <v>1438360.0000000002</v>
      </c>
      <c r="N380" s="4"/>
      <c r="R380" s="2"/>
    </row>
    <row r="381" spans="1:18" ht="16.5">
      <c r="A381" s="65">
        <v>380</v>
      </c>
      <c r="B381" s="15">
        <v>3301</v>
      </c>
      <c r="C381" s="15">
        <v>33</v>
      </c>
      <c r="D381" s="105" t="s">
        <v>12</v>
      </c>
      <c r="E381" s="106">
        <v>467</v>
      </c>
      <c r="F381" s="111">
        <v>0</v>
      </c>
      <c r="G381" s="111">
        <f t="shared" si="30"/>
        <v>467</v>
      </c>
      <c r="H381" s="112">
        <f t="shared" si="31"/>
        <v>513.70000000000005</v>
      </c>
      <c r="I381" s="65">
        <f>I373+50</f>
        <v>21600</v>
      </c>
      <c r="J381" s="67">
        <f t="shared" si="35"/>
        <v>10087200</v>
      </c>
      <c r="K381" s="68">
        <f t="shared" si="33"/>
        <v>10692432</v>
      </c>
      <c r="L381" s="69">
        <f t="shared" si="32"/>
        <v>22500</v>
      </c>
      <c r="M381" s="70">
        <f t="shared" si="34"/>
        <v>1438360.0000000002</v>
      </c>
      <c r="N381" s="4"/>
      <c r="R381" s="2"/>
    </row>
    <row r="382" spans="1:18" ht="16.5">
      <c r="A382" s="65">
        <v>381</v>
      </c>
      <c r="B382" s="15">
        <v>3302</v>
      </c>
      <c r="C382" s="15">
        <v>33</v>
      </c>
      <c r="D382" s="105" t="s">
        <v>45</v>
      </c>
      <c r="E382" s="110">
        <v>392</v>
      </c>
      <c r="F382" s="113">
        <v>15</v>
      </c>
      <c r="G382" s="111">
        <f t="shared" ref="G382:G444" si="36">E382+F382</f>
        <v>407</v>
      </c>
      <c r="H382" s="112">
        <f t="shared" ref="H382:H444" si="37">E382*1.1</f>
        <v>431.20000000000005</v>
      </c>
      <c r="I382" s="65">
        <f>I381</f>
        <v>21600</v>
      </c>
      <c r="J382" s="67">
        <f t="shared" si="35"/>
        <v>8791200</v>
      </c>
      <c r="K382" s="68">
        <f t="shared" si="33"/>
        <v>9318672</v>
      </c>
      <c r="L382" s="69">
        <f t="shared" si="32"/>
        <v>19500</v>
      </c>
      <c r="M382" s="70">
        <f t="shared" si="34"/>
        <v>1207360.0000000002</v>
      </c>
      <c r="N382" s="4"/>
      <c r="R382" s="2"/>
    </row>
    <row r="383" spans="1:18" ht="16.5">
      <c r="A383" s="65">
        <v>382</v>
      </c>
      <c r="B383" s="15">
        <v>3303</v>
      </c>
      <c r="C383" s="15">
        <v>33</v>
      </c>
      <c r="D383" s="105" t="s">
        <v>45</v>
      </c>
      <c r="E383" s="110">
        <v>400</v>
      </c>
      <c r="F383" s="113">
        <v>40</v>
      </c>
      <c r="G383" s="111">
        <f t="shared" si="36"/>
        <v>440</v>
      </c>
      <c r="H383" s="112">
        <f t="shared" si="37"/>
        <v>440.00000000000006</v>
      </c>
      <c r="I383" s="65">
        <f>I382</f>
        <v>21600</v>
      </c>
      <c r="J383" s="67">
        <f t="shared" si="35"/>
        <v>9504000</v>
      </c>
      <c r="K383" s="68">
        <f t="shared" si="33"/>
        <v>10074240</v>
      </c>
      <c r="L383" s="69">
        <f t="shared" si="32"/>
        <v>21000</v>
      </c>
      <c r="M383" s="70">
        <f t="shared" si="34"/>
        <v>1232000.0000000002</v>
      </c>
      <c r="N383" s="4"/>
      <c r="R383" s="2"/>
    </row>
    <row r="384" spans="1:18" ht="16.5">
      <c r="A384" s="65">
        <v>383</v>
      </c>
      <c r="B384" s="15">
        <v>3304</v>
      </c>
      <c r="C384" s="15">
        <v>33</v>
      </c>
      <c r="D384" s="105" t="s">
        <v>45</v>
      </c>
      <c r="E384" s="110">
        <v>392</v>
      </c>
      <c r="F384" s="113">
        <v>15</v>
      </c>
      <c r="G384" s="111">
        <f t="shared" si="36"/>
        <v>407</v>
      </c>
      <c r="H384" s="112">
        <f t="shared" si="37"/>
        <v>431.20000000000005</v>
      </c>
      <c r="I384" s="65">
        <f>I383</f>
        <v>21600</v>
      </c>
      <c r="J384" s="67">
        <f t="shared" si="35"/>
        <v>8791200</v>
      </c>
      <c r="K384" s="68">
        <f t="shared" si="33"/>
        <v>9318672</v>
      </c>
      <c r="L384" s="69">
        <f t="shared" si="32"/>
        <v>19500</v>
      </c>
      <c r="M384" s="70">
        <f t="shared" si="34"/>
        <v>1207360.0000000002</v>
      </c>
      <c r="N384" s="4"/>
      <c r="R384" s="2"/>
    </row>
    <row r="385" spans="1:18" ht="16.5">
      <c r="A385" s="65">
        <v>384</v>
      </c>
      <c r="B385" s="15">
        <v>3305</v>
      </c>
      <c r="C385" s="15">
        <v>33</v>
      </c>
      <c r="D385" s="105" t="s">
        <v>45</v>
      </c>
      <c r="E385" s="110">
        <v>392</v>
      </c>
      <c r="F385" s="113">
        <v>15</v>
      </c>
      <c r="G385" s="111">
        <f t="shared" si="36"/>
        <v>407</v>
      </c>
      <c r="H385" s="112">
        <f t="shared" si="37"/>
        <v>431.20000000000005</v>
      </c>
      <c r="I385" s="65">
        <f>I384</f>
        <v>21600</v>
      </c>
      <c r="J385" s="67">
        <f t="shared" si="35"/>
        <v>8791200</v>
      </c>
      <c r="K385" s="68">
        <f t="shared" si="33"/>
        <v>9318672</v>
      </c>
      <c r="L385" s="69">
        <f t="shared" si="32"/>
        <v>19500</v>
      </c>
      <c r="M385" s="70">
        <f t="shared" si="34"/>
        <v>1207360.0000000002</v>
      </c>
      <c r="N385" s="4"/>
      <c r="R385" s="2"/>
    </row>
    <row r="386" spans="1:18" ht="16.5">
      <c r="A386" s="65">
        <v>385</v>
      </c>
      <c r="B386" s="15">
        <v>3306</v>
      </c>
      <c r="C386" s="15">
        <v>33</v>
      </c>
      <c r="D386" s="105" t="s">
        <v>12</v>
      </c>
      <c r="E386" s="110">
        <v>471</v>
      </c>
      <c r="F386" s="113">
        <v>0</v>
      </c>
      <c r="G386" s="111">
        <f t="shared" si="36"/>
        <v>471</v>
      </c>
      <c r="H386" s="112">
        <f t="shared" si="37"/>
        <v>518.1</v>
      </c>
      <c r="I386" s="65">
        <f>I385</f>
        <v>21600</v>
      </c>
      <c r="J386" s="67">
        <f t="shared" si="35"/>
        <v>10173600</v>
      </c>
      <c r="K386" s="68">
        <f t="shared" si="33"/>
        <v>10784016</v>
      </c>
      <c r="L386" s="69">
        <f t="shared" ref="L386:L449" si="38">MROUND((K386*0.025/12),500)</f>
        <v>22500</v>
      </c>
      <c r="M386" s="70">
        <f t="shared" si="34"/>
        <v>1450680</v>
      </c>
      <c r="N386" s="4"/>
      <c r="R386" s="2"/>
    </row>
    <row r="387" spans="1:18" ht="16.5">
      <c r="A387" s="65">
        <v>386</v>
      </c>
      <c r="B387" s="15">
        <v>3307</v>
      </c>
      <c r="C387" s="15">
        <v>33</v>
      </c>
      <c r="D387" s="106" t="s">
        <v>12</v>
      </c>
      <c r="E387" s="110">
        <v>471</v>
      </c>
      <c r="F387" s="113">
        <v>0</v>
      </c>
      <c r="G387" s="111">
        <f t="shared" si="36"/>
        <v>471</v>
      </c>
      <c r="H387" s="112">
        <f t="shared" si="37"/>
        <v>518.1</v>
      </c>
      <c r="I387" s="65">
        <f>I386</f>
        <v>21600</v>
      </c>
      <c r="J387" s="67">
        <f t="shared" si="35"/>
        <v>10173600</v>
      </c>
      <c r="K387" s="68">
        <f t="shared" ref="K387:K450" si="39">ROUND(J387*1.06,0)</f>
        <v>10784016</v>
      </c>
      <c r="L387" s="69">
        <f t="shared" si="38"/>
        <v>22500</v>
      </c>
      <c r="M387" s="70">
        <f t="shared" ref="M387:M450" si="40">H387*2800</f>
        <v>1450680</v>
      </c>
      <c r="N387" s="4"/>
      <c r="R387" s="2"/>
    </row>
    <row r="388" spans="1:18" ht="16.5">
      <c r="A388" s="65">
        <v>387</v>
      </c>
      <c r="B388" s="15">
        <v>3308</v>
      </c>
      <c r="C388" s="15">
        <v>33</v>
      </c>
      <c r="D388" s="106" t="s">
        <v>12</v>
      </c>
      <c r="E388" s="110">
        <v>599</v>
      </c>
      <c r="F388" s="113">
        <v>47</v>
      </c>
      <c r="G388" s="111">
        <f t="shared" si="36"/>
        <v>646</v>
      </c>
      <c r="H388" s="112">
        <f t="shared" si="37"/>
        <v>658.90000000000009</v>
      </c>
      <c r="I388" s="65">
        <f>I387</f>
        <v>21600</v>
      </c>
      <c r="J388" s="67">
        <f t="shared" ref="J388:J451" si="41">G388*I388</f>
        <v>13953600</v>
      </c>
      <c r="K388" s="68">
        <f t="shared" si="39"/>
        <v>14790816</v>
      </c>
      <c r="L388" s="69">
        <f t="shared" si="38"/>
        <v>31000</v>
      </c>
      <c r="M388" s="70">
        <f t="shared" si="40"/>
        <v>1844920.0000000002</v>
      </c>
      <c r="N388" s="4"/>
      <c r="R388" s="2"/>
    </row>
    <row r="389" spans="1:18" ht="16.5">
      <c r="A389" s="65">
        <v>388</v>
      </c>
      <c r="B389" s="15">
        <v>3309</v>
      </c>
      <c r="C389" s="15">
        <v>33</v>
      </c>
      <c r="D389" s="106" t="s">
        <v>12</v>
      </c>
      <c r="E389" s="110">
        <v>459</v>
      </c>
      <c r="F389" s="113">
        <v>0</v>
      </c>
      <c r="G389" s="111">
        <f t="shared" si="36"/>
        <v>459</v>
      </c>
      <c r="H389" s="112">
        <f t="shared" si="37"/>
        <v>504.90000000000003</v>
      </c>
      <c r="I389" s="65">
        <f>I388</f>
        <v>21600</v>
      </c>
      <c r="J389" s="67">
        <f t="shared" si="41"/>
        <v>9914400</v>
      </c>
      <c r="K389" s="68">
        <f t="shared" si="39"/>
        <v>10509264</v>
      </c>
      <c r="L389" s="69">
        <f t="shared" si="38"/>
        <v>22000</v>
      </c>
      <c r="M389" s="70">
        <f t="shared" si="40"/>
        <v>1413720</v>
      </c>
      <c r="N389" s="4"/>
      <c r="R389" s="2"/>
    </row>
    <row r="390" spans="1:18" ht="16.5">
      <c r="A390" s="65">
        <v>389</v>
      </c>
      <c r="B390" s="15">
        <v>3311</v>
      </c>
      <c r="C390" s="15">
        <v>33</v>
      </c>
      <c r="D390" s="106" t="s">
        <v>12</v>
      </c>
      <c r="E390" s="110">
        <v>589</v>
      </c>
      <c r="F390" s="113">
        <v>16</v>
      </c>
      <c r="G390" s="111">
        <f t="shared" si="36"/>
        <v>605</v>
      </c>
      <c r="H390" s="112">
        <f t="shared" si="37"/>
        <v>647.90000000000009</v>
      </c>
      <c r="I390" s="65">
        <f>I389</f>
        <v>21600</v>
      </c>
      <c r="J390" s="67">
        <f t="shared" si="41"/>
        <v>13068000</v>
      </c>
      <c r="K390" s="68">
        <f t="shared" si="39"/>
        <v>13852080</v>
      </c>
      <c r="L390" s="69">
        <f t="shared" si="38"/>
        <v>29000</v>
      </c>
      <c r="M390" s="70">
        <f t="shared" si="40"/>
        <v>1814120.0000000002</v>
      </c>
      <c r="N390" s="4"/>
      <c r="R390" s="2"/>
    </row>
    <row r="391" spans="1:18" ht="16.5">
      <c r="A391" s="65">
        <v>390</v>
      </c>
      <c r="B391" s="15">
        <v>3312</v>
      </c>
      <c r="C391" s="15">
        <v>33</v>
      </c>
      <c r="D391" s="106" t="s">
        <v>12</v>
      </c>
      <c r="E391" s="110">
        <v>467</v>
      </c>
      <c r="F391" s="113">
        <v>0</v>
      </c>
      <c r="G391" s="111">
        <f t="shared" si="36"/>
        <v>467</v>
      </c>
      <c r="H391" s="112">
        <f t="shared" si="37"/>
        <v>513.70000000000005</v>
      </c>
      <c r="I391" s="65">
        <f>I390</f>
        <v>21600</v>
      </c>
      <c r="J391" s="67">
        <f t="shared" si="41"/>
        <v>10087200</v>
      </c>
      <c r="K391" s="68">
        <f t="shared" si="39"/>
        <v>10692432</v>
      </c>
      <c r="L391" s="69">
        <f t="shared" si="38"/>
        <v>22500</v>
      </c>
      <c r="M391" s="70">
        <f t="shared" si="40"/>
        <v>1438360.0000000002</v>
      </c>
      <c r="N391" s="4"/>
      <c r="R391" s="2"/>
    </row>
    <row r="392" spans="1:18" ht="16.5">
      <c r="A392" s="65">
        <v>391</v>
      </c>
      <c r="B392" s="15">
        <v>3401</v>
      </c>
      <c r="C392" s="15">
        <v>34</v>
      </c>
      <c r="D392" s="105" t="s">
        <v>12</v>
      </c>
      <c r="E392" s="106">
        <v>467</v>
      </c>
      <c r="F392" s="111">
        <v>0</v>
      </c>
      <c r="G392" s="111">
        <f t="shared" si="36"/>
        <v>467</v>
      </c>
      <c r="H392" s="112">
        <f t="shared" si="37"/>
        <v>513.70000000000005</v>
      </c>
      <c r="I392" s="65">
        <f>I384+50</f>
        <v>21650</v>
      </c>
      <c r="J392" s="67">
        <f t="shared" si="41"/>
        <v>10110550</v>
      </c>
      <c r="K392" s="68">
        <f t="shared" si="39"/>
        <v>10717183</v>
      </c>
      <c r="L392" s="69">
        <f t="shared" si="38"/>
        <v>22500</v>
      </c>
      <c r="M392" s="70">
        <f t="shared" si="40"/>
        <v>1438360.0000000002</v>
      </c>
      <c r="N392" s="4"/>
      <c r="R392" s="2"/>
    </row>
    <row r="393" spans="1:18" ht="16.5">
      <c r="A393" s="65">
        <v>392</v>
      </c>
      <c r="B393" s="15">
        <v>3402</v>
      </c>
      <c r="C393" s="15">
        <v>34</v>
      </c>
      <c r="D393" s="105" t="s">
        <v>45</v>
      </c>
      <c r="E393" s="110">
        <v>392</v>
      </c>
      <c r="F393" s="113">
        <v>15</v>
      </c>
      <c r="G393" s="111">
        <f t="shared" si="36"/>
        <v>407</v>
      </c>
      <c r="H393" s="112">
        <f t="shared" si="37"/>
        <v>431.20000000000005</v>
      </c>
      <c r="I393" s="65">
        <f>I392</f>
        <v>21650</v>
      </c>
      <c r="J393" s="67">
        <f t="shared" si="41"/>
        <v>8811550</v>
      </c>
      <c r="K393" s="68">
        <f t="shared" si="39"/>
        <v>9340243</v>
      </c>
      <c r="L393" s="69">
        <f t="shared" si="38"/>
        <v>19500</v>
      </c>
      <c r="M393" s="70">
        <f t="shared" si="40"/>
        <v>1207360.0000000002</v>
      </c>
      <c r="N393" s="4"/>
      <c r="R393" s="2"/>
    </row>
    <row r="394" spans="1:18" ht="16.5">
      <c r="A394" s="65">
        <v>393</v>
      </c>
      <c r="B394" s="15">
        <v>3403</v>
      </c>
      <c r="C394" s="15">
        <v>34</v>
      </c>
      <c r="D394" s="105" t="s">
        <v>45</v>
      </c>
      <c r="E394" s="110">
        <v>400</v>
      </c>
      <c r="F394" s="113">
        <v>40</v>
      </c>
      <c r="G394" s="111">
        <f t="shared" si="36"/>
        <v>440</v>
      </c>
      <c r="H394" s="112">
        <f t="shared" si="37"/>
        <v>440.00000000000006</v>
      </c>
      <c r="I394" s="65">
        <f>I393</f>
        <v>21650</v>
      </c>
      <c r="J394" s="67">
        <f t="shared" si="41"/>
        <v>9526000</v>
      </c>
      <c r="K394" s="68">
        <f t="shared" si="39"/>
        <v>10097560</v>
      </c>
      <c r="L394" s="69">
        <f t="shared" si="38"/>
        <v>21000</v>
      </c>
      <c r="M394" s="70">
        <f t="shared" si="40"/>
        <v>1232000.0000000002</v>
      </c>
      <c r="N394" s="4"/>
      <c r="R394" s="2"/>
    </row>
    <row r="395" spans="1:18" ht="16.5">
      <c r="A395" s="65">
        <v>394</v>
      </c>
      <c r="B395" s="15">
        <v>3404</v>
      </c>
      <c r="C395" s="15">
        <v>34</v>
      </c>
      <c r="D395" s="105" t="s">
        <v>45</v>
      </c>
      <c r="E395" s="110">
        <v>392</v>
      </c>
      <c r="F395" s="113">
        <v>15</v>
      </c>
      <c r="G395" s="111">
        <f t="shared" si="36"/>
        <v>407</v>
      </c>
      <c r="H395" s="112">
        <f t="shared" si="37"/>
        <v>431.20000000000005</v>
      </c>
      <c r="I395" s="65">
        <f>I394</f>
        <v>21650</v>
      </c>
      <c r="J395" s="67">
        <f t="shared" si="41"/>
        <v>8811550</v>
      </c>
      <c r="K395" s="68">
        <f t="shared" si="39"/>
        <v>9340243</v>
      </c>
      <c r="L395" s="69">
        <f t="shared" si="38"/>
        <v>19500</v>
      </c>
      <c r="M395" s="70">
        <f t="shared" si="40"/>
        <v>1207360.0000000002</v>
      </c>
      <c r="N395" s="4"/>
      <c r="R395" s="2"/>
    </row>
    <row r="396" spans="1:18" ht="16.5">
      <c r="A396" s="65">
        <v>395</v>
      </c>
      <c r="B396" s="15">
        <v>3405</v>
      </c>
      <c r="C396" s="15">
        <v>34</v>
      </c>
      <c r="D396" s="105" t="s">
        <v>45</v>
      </c>
      <c r="E396" s="110">
        <v>392</v>
      </c>
      <c r="F396" s="113">
        <v>15</v>
      </c>
      <c r="G396" s="111">
        <f t="shared" si="36"/>
        <v>407</v>
      </c>
      <c r="H396" s="112">
        <f t="shared" si="37"/>
        <v>431.20000000000005</v>
      </c>
      <c r="I396" s="65">
        <f>I395</f>
        <v>21650</v>
      </c>
      <c r="J396" s="67">
        <f t="shared" si="41"/>
        <v>8811550</v>
      </c>
      <c r="K396" s="68">
        <f t="shared" si="39"/>
        <v>9340243</v>
      </c>
      <c r="L396" s="69">
        <f t="shared" si="38"/>
        <v>19500</v>
      </c>
      <c r="M396" s="70">
        <f t="shared" si="40"/>
        <v>1207360.0000000002</v>
      </c>
      <c r="N396" s="4"/>
      <c r="R396" s="2"/>
    </row>
    <row r="397" spans="1:18" ht="16.5">
      <c r="A397" s="65">
        <v>396</v>
      </c>
      <c r="B397" s="15">
        <v>3406</v>
      </c>
      <c r="C397" s="15">
        <v>34</v>
      </c>
      <c r="D397" s="105" t="s">
        <v>12</v>
      </c>
      <c r="E397" s="110">
        <v>471</v>
      </c>
      <c r="F397" s="113">
        <v>0</v>
      </c>
      <c r="G397" s="111">
        <f t="shared" si="36"/>
        <v>471</v>
      </c>
      <c r="H397" s="112">
        <f t="shared" si="37"/>
        <v>518.1</v>
      </c>
      <c r="I397" s="65">
        <f>I396</f>
        <v>21650</v>
      </c>
      <c r="J397" s="67">
        <f t="shared" si="41"/>
        <v>10197150</v>
      </c>
      <c r="K397" s="68">
        <f t="shared" si="39"/>
        <v>10808979</v>
      </c>
      <c r="L397" s="69">
        <f t="shared" si="38"/>
        <v>22500</v>
      </c>
      <c r="M397" s="70">
        <f t="shared" si="40"/>
        <v>1450680</v>
      </c>
      <c r="N397" s="4"/>
      <c r="R397" s="2"/>
    </row>
    <row r="398" spans="1:18" ht="16.5">
      <c r="A398" s="65">
        <v>397</v>
      </c>
      <c r="B398" s="15">
        <v>3407</v>
      </c>
      <c r="C398" s="15">
        <v>34</v>
      </c>
      <c r="D398" s="106" t="s">
        <v>12</v>
      </c>
      <c r="E398" s="110">
        <v>471</v>
      </c>
      <c r="F398" s="113">
        <v>0</v>
      </c>
      <c r="G398" s="111">
        <f t="shared" si="36"/>
        <v>471</v>
      </c>
      <c r="H398" s="112">
        <f t="shared" si="37"/>
        <v>518.1</v>
      </c>
      <c r="I398" s="65">
        <f>I397</f>
        <v>21650</v>
      </c>
      <c r="J398" s="67">
        <f t="shared" si="41"/>
        <v>10197150</v>
      </c>
      <c r="K398" s="68">
        <f t="shared" si="39"/>
        <v>10808979</v>
      </c>
      <c r="L398" s="69">
        <f t="shared" si="38"/>
        <v>22500</v>
      </c>
      <c r="M398" s="70">
        <f t="shared" si="40"/>
        <v>1450680</v>
      </c>
      <c r="N398" s="4"/>
      <c r="R398" s="2"/>
    </row>
    <row r="399" spans="1:18" ht="16.5">
      <c r="A399" s="65">
        <v>398</v>
      </c>
      <c r="B399" s="15">
        <v>3408</v>
      </c>
      <c r="C399" s="15">
        <v>34</v>
      </c>
      <c r="D399" s="106" t="s">
        <v>12</v>
      </c>
      <c r="E399" s="110">
        <v>599</v>
      </c>
      <c r="F399" s="113">
        <v>47</v>
      </c>
      <c r="G399" s="111">
        <f t="shared" si="36"/>
        <v>646</v>
      </c>
      <c r="H399" s="112">
        <f t="shared" si="37"/>
        <v>658.90000000000009</v>
      </c>
      <c r="I399" s="65">
        <f>I398</f>
        <v>21650</v>
      </c>
      <c r="J399" s="67">
        <f t="shared" si="41"/>
        <v>13985900</v>
      </c>
      <c r="K399" s="68">
        <f t="shared" si="39"/>
        <v>14825054</v>
      </c>
      <c r="L399" s="69">
        <f t="shared" si="38"/>
        <v>31000</v>
      </c>
      <c r="M399" s="70">
        <f t="shared" si="40"/>
        <v>1844920.0000000002</v>
      </c>
      <c r="N399" s="4"/>
      <c r="R399" s="2"/>
    </row>
    <row r="400" spans="1:18" ht="16.5">
      <c r="A400" s="65">
        <v>399</v>
      </c>
      <c r="B400" s="15">
        <v>3409</v>
      </c>
      <c r="C400" s="15">
        <v>34</v>
      </c>
      <c r="D400" s="106" t="s">
        <v>12</v>
      </c>
      <c r="E400" s="110">
        <v>459</v>
      </c>
      <c r="F400" s="113">
        <v>0</v>
      </c>
      <c r="G400" s="111">
        <f t="shared" si="36"/>
        <v>459</v>
      </c>
      <c r="H400" s="112">
        <f t="shared" si="37"/>
        <v>504.90000000000003</v>
      </c>
      <c r="I400" s="65">
        <f>I399</f>
        <v>21650</v>
      </c>
      <c r="J400" s="67">
        <f t="shared" si="41"/>
        <v>9937350</v>
      </c>
      <c r="K400" s="68">
        <f t="shared" si="39"/>
        <v>10533591</v>
      </c>
      <c r="L400" s="69">
        <f t="shared" si="38"/>
        <v>22000</v>
      </c>
      <c r="M400" s="70">
        <f t="shared" si="40"/>
        <v>1413720</v>
      </c>
      <c r="N400" s="4"/>
      <c r="R400" s="2"/>
    </row>
    <row r="401" spans="1:18" ht="16.5">
      <c r="A401" s="65">
        <v>400</v>
      </c>
      <c r="B401" s="15">
        <v>3410</v>
      </c>
      <c r="C401" s="15">
        <v>34</v>
      </c>
      <c r="D401" s="106" t="s">
        <v>12</v>
      </c>
      <c r="E401" s="110">
        <v>459</v>
      </c>
      <c r="F401" s="113">
        <v>0</v>
      </c>
      <c r="G401" s="111">
        <f t="shared" si="36"/>
        <v>459</v>
      </c>
      <c r="H401" s="112">
        <f t="shared" si="37"/>
        <v>504.90000000000003</v>
      </c>
      <c r="I401" s="65">
        <f>I400</f>
        <v>21650</v>
      </c>
      <c r="J401" s="67">
        <f t="shared" si="41"/>
        <v>9937350</v>
      </c>
      <c r="K401" s="68">
        <f t="shared" si="39"/>
        <v>10533591</v>
      </c>
      <c r="L401" s="69">
        <f t="shared" si="38"/>
        <v>22000</v>
      </c>
      <c r="M401" s="70">
        <f t="shared" si="40"/>
        <v>1413720</v>
      </c>
      <c r="N401" s="4"/>
      <c r="R401" s="2"/>
    </row>
    <row r="402" spans="1:18" ht="16.5">
      <c r="A402" s="65">
        <v>401</v>
      </c>
      <c r="B402" s="15">
        <v>3411</v>
      </c>
      <c r="C402" s="15">
        <v>34</v>
      </c>
      <c r="D402" s="106" t="s">
        <v>12</v>
      </c>
      <c r="E402" s="110">
        <v>589</v>
      </c>
      <c r="F402" s="113">
        <v>16</v>
      </c>
      <c r="G402" s="111">
        <f t="shared" si="36"/>
        <v>605</v>
      </c>
      <c r="H402" s="112">
        <f t="shared" si="37"/>
        <v>647.90000000000009</v>
      </c>
      <c r="I402" s="65">
        <f>I401</f>
        <v>21650</v>
      </c>
      <c r="J402" s="67">
        <f t="shared" si="41"/>
        <v>13098250</v>
      </c>
      <c r="K402" s="68">
        <f t="shared" si="39"/>
        <v>13884145</v>
      </c>
      <c r="L402" s="69">
        <f t="shared" si="38"/>
        <v>29000</v>
      </c>
      <c r="M402" s="70">
        <f t="shared" si="40"/>
        <v>1814120.0000000002</v>
      </c>
      <c r="N402" s="4"/>
      <c r="R402" s="2"/>
    </row>
    <row r="403" spans="1:18" ht="16.5">
      <c r="A403" s="65">
        <v>402</v>
      </c>
      <c r="B403" s="15">
        <v>3412</v>
      </c>
      <c r="C403" s="15">
        <v>34</v>
      </c>
      <c r="D403" s="106" t="s">
        <v>12</v>
      </c>
      <c r="E403" s="110">
        <v>467</v>
      </c>
      <c r="F403" s="113">
        <v>0</v>
      </c>
      <c r="G403" s="111">
        <f t="shared" si="36"/>
        <v>467</v>
      </c>
      <c r="H403" s="112">
        <f t="shared" si="37"/>
        <v>513.70000000000005</v>
      </c>
      <c r="I403" s="65">
        <f>I402</f>
        <v>21650</v>
      </c>
      <c r="J403" s="67">
        <f t="shared" si="41"/>
        <v>10110550</v>
      </c>
      <c r="K403" s="68">
        <f t="shared" si="39"/>
        <v>10717183</v>
      </c>
      <c r="L403" s="69">
        <f t="shared" si="38"/>
        <v>22500</v>
      </c>
      <c r="M403" s="70">
        <f t="shared" si="40"/>
        <v>1438360.0000000002</v>
      </c>
      <c r="N403" s="4"/>
      <c r="R403" s="2"/>
    </row>
    <row r="404" spans="1:18" ht="16.5">
      <c r="A404" s="65">
        <v>403</v>
      </c>
      <c r="B404" s="15">
        <v>3501</v>
      </c>
      <c r="C404" s="15">
        <v>35</v>
      </c>
      <c r="D404" s="105" t="s">
        <v>12</v>
      </c>
      <c r="E404" s="106">
        <v>467</v>
      </c>
      <c r="F404" s="111">
        <v>0</v>
      </c>
      <c r="G404" s="111">
        <f t="shared" si="36"/>
        <v>467</v>
      </c>
      <c r="H404" s="112">
        <f t="shared" si="37"/>
        <v>513.70000000000005</v>
      </c>
      <c r="I404" s="65">
        <f>I396+50</f>
        <v>21700</v>
      </c>
      <c r="J404" s="67">
        <f t="shared" si="41"/>
        <v>10133900</v>
      </c>
      <c r="K404" s="68">
        <f t="shared" si="39"/>
        <v>10741934</v>
      </c>
      <c r="L404" s="69">
        <f t="shared" si="38"/>
        <v>22500</v>
      </c>
      <c r="M404" s="70">
        <f t="shared" si="40"/>
        <v>1438360.0000000002</v>
      </c>
      <c r="N404" s="4"/>
      <c r="R404" s="2"/>
    </row>
    <row r="405" spans="1:18" ht="16.5">
      <c r="A405" s="65">
        <v>404</v>
      </c>
      <c r="B405" s="15">
        <v>3502</v>
      </c>
      <c r="C405" s="15">
        <v>35</v>
      </c>
      <c r="D405" s="105" t="s">
        <v>45</v>
      </c>
      <c r="E405" s="110">
        <v>392</v>
      </c>
      <c r="F405" s="113">
        <v>15</v>
      </c>
      <c r="G405" s="111">
        <f t="shared" si="36"/>
        <v>407</v>
      </c>
      <c r="H405" s="112">
        <f t="shared" si="37"/>
        <v>431.20000000000005</v>
      </c>
      <c r="I405" s="65">
        <f>I404</f>
        <v>21700</v>
      </c>
      <c r="J405" s="67">
        <f t="shared" si="41"/>
        <v>8831900</v>
      </c>
      <c r="K405" s="68">
        <f t="shared" si="39"/>
        <v>9361814</v>
      </c>
      <c r="L405" s="69">
        <f t="shared" si="38"/>
        <v>19500</v>
      </c>
      <c r="M405" s="70">
        <f t="shared" si="40"/>
        <v>1207360.0000000002</v>
      </c>
      <c r="N405" s="4"/>
      <c r="R405" s="2"/>
    </row>
    <row r="406" spans="1:18" ht="16.5">
      <c r="A406" s="65">
        <v>405</v>
      </c>
      <c r="B406" s="15">
        <v>3503</v>
      </c>
      <c r="C406" s="15">
        <v>35</v>
      </c>
      <c r="D406" s="105" t="s">
        <v>45</v>
      </c>
      <c r="E406" s="110">
        <v>400</v>
      </c>
      <c r="F406" s="113">
        <v>40</v>
      </c>
      <c r="G406" s="111">
        <f t="shared" si="36"/>
        <v>440</v>
      </c>
      <c r="H406" s="112">
        <f t="shared" si="37"/>
        <v>440.00000000000006</v>
      </c>
      <c r="I406" s="65">
        <f>I405</f>
        <v>21700</v>
      </c>
      <c r="J406" s="67">
        <f t="shared" si="41"/>
        <v>9548000</v>
      </c>
      <c r="K406" s="68">
        <f t="shared" si="39"/>
        <v>10120880</v>
      </c>
      <c r="L406" s="69">
        <f t="shared" si="38"/>
        <v>21000</v>
      </c>
      <c r="M406" s="70">
        <f t="shared" si="40"/>
        <v>1232000.0000000002</v>
      </c>
      <c r="N406" s="4"/>
      <c r="R406" s="2"/>
    </row>
    <row r="407" spans="1:18" ht="16.5">
      <c r="A407" s="65">
        <v>406</v>
      </c>
      <c r="B407" s="15">
        <v>3504</v>
      </c>
      <c r="C407" s="15">
        <v>35</v>
      </c>
      <c r="D407" s="105" t="s">
        <v>45</v>
      </c>
      <c r="E407" s="110">
        <v>392</v>
      </c>
      <c r="F407" s="113">
        <v>15</v>
      </c>
      <c r="G407" s="111">
        <f t="shared" si="36"/>
        <v>407</v>
      </c>
      <c r="H407" s="112">
        <f t="shared" si="37"/>
        <v>431.20000000000005</v>
      </c>
      <c r="I407" s="65">
        <f>I406</f>
        <v>21700</v>
      </c>
      <c r="J407" s="67">
        <f t="shared" si="41"/>
        <v>8831900</v>
      </c>
      <c r="K407" s="68">
        <f t="shared" si="39"/>
        <v>9361814</v>
      </c>
      <c r="L407" s="69">
        <f t="shared" si="38"/>
        <v>19500</v>
      </c>
      <c r="M407" s="70">
        <f t="shared" si="40"/>
        <v>1207360.0000000002</v>
      </c>
      <c r="N407" s="4"/>
      <c r="R407" s="2"/>
    </row>
    <row r="408" spans="1:18" ht="16.5">
      <c r="A408" s="65">
        <v>407</v>
      </c>
      <c r="B408" s="15">
        <v>3505</v>
      </c>
      <c r="C408" s="15">
        <v>35</v>
      </c>
      <c r="D408" s="105" t="s">
        <v>45</v>
      </c>
      <c r="E408" s="110">
        <v>392</v>
      </c>
      <c r="F408" s="113">
        <v>15</v>
      </c>
      <c r="G408" s="111">
        <f t="shared" si="36"/>
        <v>407</v>
      </c>
      <c r="H408" s="112">
        <f t="shared" si="37"/>
        <v>431.20000000000005</v>
      </c>
      <c r="I408" s="65">
        <f>I407</f>
        <v>21700</v>
      </c>
      <c r="J408" s="67">
        <f t="shared" si="41"/>
        <v>8831900</v>
      </c>
      <c r="K408" s="68">
        <f t="shared" si="39"/>
        <v>9361814</v>
      </c>
      <c r="L408" s="69">
        <f t="shared" si="38"/>
        <v>19500</v>
      </c>
      <c r="M408" s="70">
        <f t="shared" si="40"/>
        <v>1207360.0000000002</v>
      </c>
      <c r="N408" s="4"/>
      <c r="R408" s="2"/>
    </row>
    <row r="409" spans="1:18" ht="16.5">
      <c r="A409" s="65">
        <v>408</v>
      </c>
      <c r="B409" s="15">
        <v>3506</v>
      </c>
      <c r="C409" s="15">
        <v>35</v>
      </c>
      <c r="D409" s="105" t="s">
        <v>12</v>
      </c>
      <c r="E409" s="110">
        <v>471</v>
      </c>
      <c r="F409" s="113">
        <v>0</v>
      </c>
      <c r="G409" s="111">
        <f t="shared" si="36"/>
        <v>471</v>
      </c>
      <c r="H409" s="112">
        <f t="shared" si="37"/>
        <v>518.1</v>
      </c>
      <c r="I409" s="65">
        <f>I408</f>
        <v>21700</v>
      </c>
      <c r="J409" s="67">
        <f t="shared" si="41"/>
        <v>10220700</v>
      </c>
      <c r="K409" s="68">
        <f t="shared" si="39"/>
        <v>10833942</v>
      </c>
      <c r="L409" s="69">
        <f t="shared" si="38"/>
        <v>22500</v>
      </c>
      <c r="M409" s="70">
        <f t="shared" si="40"/>
        <v>1450680</v>
      </c>
      <c r="N409" s="4"/>
      <c r="R409" s="2"/>
    </row>
    <row r="410" spans="1:18" ht="16.5">
      <c r="A410" s="65">
        <v>409</v>
      </c>
      <c r="B410" s="15">
        <v>3507</v>
      </c>
      <c r="C410" s="15">
        <v>35</v>
      </c>
      <c r="D410" s="106" t="s">
        <v>12</v>
      </c>
      <c r="E410" s="110">
        <v>471</v>
      </c>
      <c r="F410" s="113">
        <v>0</v>
      </c>
      <c r="G410" s="111">
        <f t="shared" si="36"/>
        <v>471</v>
      </c>
      <c r="H410" s="112">
        <f t="shared" si="37"/>
        <v>518.1</v>
      </c>
      <c r="I410" s="65">
        <f>I409</f>
        <v>21700</v>
      </c>
      <c r="J410" s="67">
        <f t="shared" si="41"/>
        <v>10220700</v>
      </c>
      <c r="K410" s="68">
        <f t="shared" si="39"/>
        <v>10833942</v>
      </c>
      <c r="L410" s="69">
        <f t="shared" si="38"/>
        <v>22500</v>
      </c>
      <c r="M410" s="70">
        <f t="shared" si="40"/>
        <v>1450680</v>
      </c>
      <c r="N410" s="4"/>
      <c r="R410" s="2"/>
    </row>
    <row r="411" spans="1:18" ht="16.5">
      <c r="A411" s="65">
        <v>410</v>
      </c>
      <c r="B411" s="15">
        <v>3508</v>
      </c>
      <c r="C411" s="15">
        <v>35</v>
      </c>
      <c r="D411" s="106" t="s">
        <v>12</v>
      </c>
      <c r="E411" s="110">
        <v>599</v>
      </c>
      <c r="F411" s="113">
        <v>47</v>
      </c>
      <c r="G411" s="111">
        <f t="shared" si="36"/>
        <v>646</v>
      </c>
      <c r="H411" s="112">
        <f t="shared" si="37"/>
        <v>658.90000000000009</v>
      </c>
      <c r="I411" s="65">
        <f>I410</f>
        <v>21700</v>
      </c>
      <c r="J411" s="67">
        <f t="shared" si="41"/>
        <v>14018200</v>
      </c>
      <c r="K411" s="68">
        <f t="shared" si="39"/>
        <v>14859292</v>
      </c>
      <c r="L411" s="69">
        <f t="shared" si="38"/>
        <v>31000</v>
      </c>
      <c r="M411" s="70">
        <f t="shared" si="40"/>
        <v>1844920.0000000002</v>
      </c>
      <c r="N411" s="4"/>
      <c r="R411" s="2"/>
    </row>
    <row r="412" spans="1:18" ht="16.5">
      <c r="A412" s="65">
        <v>411</v>
      </c>
      <c r="B412" s="15">
        <v>3509</v>
      </c>
      <c r="C412" s="15">
        <v>35</v>
      </c>
      <c r="D412" s="106" t="s">
        <v>12</v>
      </c>
      <c r="E412" s="110">
        <v>459</v>
      </c>
      <c r="F412" s="113">
        <v>0</v>
      </c>
      <c r="G412" s="111">
        <f t="shared" si="36"/>
        <v>459</v>
      </c>
      <c r="H412" s="112">
        <f t="shared" si="37"/>
        <v>504.90000000000003</v>
      </c>
      <c r="I412" s="65">
        <f>I411</f>
        <v>21700</v>
      </c>
      <c r="J412" s="67">
        <f t="shared" si="41"/>
        <v>9960300</v>
      </c>
      <c r="K412" s="68">
        <f t="shared" si="39"/>
        <v>10557918</v>
      </c>
      <c r="L412" s="69">
        <f t="shared" si="38"/>
        <v>22000</v>
      </c>
      <c r="M412" s="70">
        <f t="shared" si="40"/>
        <v>1413720</v>
      </c>
      <c r="N412" s="4"/>
      <c r="R412" s="2"/>
    </row>
    <row r="413" spans="1:18" ht="16.5">
      <c r="A413" s="65">
        <v>412</v>
      </c>
      <c r="B413" s="15">
        <v>3510</v>
      </c>
      <c r="C413" s="15">
        <v>35</v>
      </c>
      <c r="D413" s="106" t="s">
        <v>12</v>
      </c>
      <c r="E413" s="110">
        <v>459</v>
      </c>
      <c r="F413" s="113">
        <v>0</v>
      </c>
      <c r="G413" s="111">
        <f t="shared" si="36"/>
        <v>459</v>
      </c>
      <c r="H413" s="112">
        <f t="shared" si="37"/>
        <v>504.90000000000003</v>
      </c>
      <c r="I413" s="65">
        <f>I412</f>
        <v>21700</v>
      </c>
      <c r="J413" s="67">
        <f t="shared" si="41"/>
        <v>9960300</v>
      </c>
      <c r="K413" s="68">
        <f t="shared" si="39"/>
        <v>10557918</v>
      </c>
      <c r="L413" s="69">
        <f t="shared" si="38"/>
        <v>22000</v>
      </c>
      <c r="M413" s="70">
        <f t="shared" si="40"/>
        <v>1413720</v>
      </c>
      <c r="N413" s="4"/>
      <c r="R413" s="2"/>
    </row>
    <row r="414" spans="1:18" ht="16.5">
      <c r="A414" s="65">
        <v>413</v>
      </c>
      <c r="B414" s="15">
        <v>3511</v>
      </c>
      <c r="C414" s="15">
        <v>35</v>
      </c>
      <c r="D414" s="106" t="s">
        <v>12</v>
      </c>
      <c r="E414" s="110">
        <v>589</v>
      </c>
      <c r="F414" s="113">
        <v>16</v>
      </c>
      <c r="G414" s="111">
        <f t="shared" si="36"/>
        <v>605</v>
      </c>
      <c r="H414" s="112">
        <f t="shared" si="37"/>
        <v>647.90000000000009</v>
      </c>
      <c r="I414" s="65">
        <f>I413</f>
        <v>21700</v>
      </c>
      <c r="J414" s="67">
        <f t="shared" si="41"/>
        <v>13128500</v>
      </c>
      <c r="K414" s="68">
        <f t="shared" si="39"/>
        <v>13916210</v>
      </c>
      <c r="L414" s="69">
        <f t="shared" si="38"/>
        <v>29000</v>
      </c>
      <c r="M414" s="70">
        <f t="shared" si="40"/>
        <v>1814120.0000000002</v>
      </c>
      <c r="N414" s="4"/>
      <c r="R414" s="2"/>
    </row>
    <row r="415" spans="1:18" ht="16.5">
      <c r="A415" s="65">
        <v>414</v>
      </c>
      <c r="B415" s="15">
        <v>3512</v>
      </c>
      <c r="C415" s="15">
        <v>35</v>
      </c>
      <c r="D415" s="106" t="s">
        <v>12</v>
      </c>
      <c r="E415" s="110">
        <v>467</v>
      </c>
      <c r="F415" s="113">
        <v>0</v>
      </c>
      <c r="G415" s="111">
        <f t="shared" si="36"/>
        <v>467</v>
      </c>
      <c r="H415" s="112">
        <f t="shared" si="37"/>
        <v>513.70000000000005</v>
      </c>
      <c r="I415" s="65">
        <f>I414</f>
        <v>21700</v>
      </c>
      <c r="J415" s="67">
        <f t="shared" si="41"/>
        <v>10133900</v>
      </c>
      <c r="K415" s="68">
        <f t="shared" si="39"/>
        <v>10741934</v>
      </c>
      <c r="L415" s="69">
        <f t="shared" si="38"/>
        <v>22500</v>
      </c>
      <c r="M415" s="70">
        <f t="shared" si="40"/>
        <v>1438360.0000000002</v>
      </c>
      <c r="N415" s="4"/>
      <c r="R415" s="2"/>
    </row>
    <row r="416" spans="1:18" ht="16.5">
      <c r="A416" s="65">
        <v>415</v>
      </c>
      <c r="B416" s="15">
        <v>3601</v>
      </c>
      <c r="C416" s="15">
        <v>36</v>
      </c>
      <c r="D416" s="105" t="s">
        <v>12</v>
      </c>
      <c r="E416" s="106">
        <v>467</v>
      </c>
      <c r="F416" s="111">
        <v>0</v>
      </c>
      <c r="G416" s="111">
        <f t="shared" si="36"/>
        <v>467</v>
      </c>
      <c r="H416" s="112">
        <f t="shared" si="37"/>
        <v>513.70000000000005</v>
      </c>
      <c r="I416" s="65">
        <f>I408+50</f>
        <v>21750</v>
      </c>
      <c r="J416" s="67">
        <f t="shared" si="41"/>
        <v>10157250</v>
      </c>
      <c r="K416" s="68">
        <f t="shared" si="39"/>
        <v>10766685</v>
      </c>
      <c r="L416" s="69">
        <f t="shared" si="38"/>
        <v>22500</v>
      </c>
      <c r="M416" s="70">
        <f t="shared" si="40"/>
        <v>1438360.0000000002</v>
      </c>
      <c r="N416" s="4"/>
      <c r="R416" s="2"/>
    </row>
    <row r="417" spans="1:18" ht="16.5">
      <c r="A417" s="65">
        <v>416</v>
      </c>
      <c r="B417" s="15">
        <v>3602</v>
      </c>
      <c r="C417" s="15">
        <v>36</v>
      </c>
      <c r="D417" s="105" t="s">
        <v>45</v>
      </c>
      <c r="E417" s="110">
        <v>392</v>
      </c>
      <c r="F417" s="113">
        <v>15</v>
      </c>
      <c r="G417" s="111">
        <f t="shared" si="36"/>
        <v>407</v>
      </c>
      <c r="H417" s="112">
        <f t="shared" si="37"/>
        <v>431.20000000000005</v>
      </c>
      <c r="I417" s="65">
        <f>I416</f>
        <v>21750</v>
      </c>
      <c r="J417" s="67">
        <f t="shared" si="41"/>
        <v>8852250</v>
      </c>
      <c r="K417" s="68">
        <f t="shared" si="39"/>
        <v>9383385</v>
      </c>
      <c r="L417" s="69">
        <f t="shared" si="38"/>
        <v>19500</v>
      </c>
      <c r="M417" s="70">
        <f t="shared" si="40"/>
        <v>1207360.0000000002</v>
      </c>
      <c r="N417" s="4"/>
      <c r="R417" s="2"/>
    </row>
    <row r="418" spans="1:18" ht="16.5">
      <c r="A418" s="65">
        <v>417</v>
      </c>
      <c r="B418" s="15">
        <v>3603</v>
      </c>
      <c r="C418" s="15">
        <v>36</v>
      </c>
      <c r="D418" s="105" t="s">
        <v>45</v>
      </c>
      <c r="E418" s="110">
        <v>400</v>
      </c>
      <c r="F418" s="113">
        <v>40</v>
      </c>
      <c r="G418" s="111">
        <f t="shared" si="36"/>
        <v>440</v>
      </c>
      <c r="H418" s="112">
        <f t="shared" si="37"/>
        <v>440.00000000000006</v>
      </c>
      <c r="I418" s="65">
        <f>I417</f>
        <v>21750</v>
      </c>
      <c r="J418" s="67">
        <f t="shared" si="41"/>
        <v>9570000</v>
      </c>
      <c r="K418" s="68">
        <f t="shared" si="39"/>
        <v>10144200</v>
      </c>
      <c r="L418" s="69">
        <f t="shared" si="38"/>
        <v>21000</v>
      </c>
      <c r="M418" s="70">
        <f t="shared" si="40"/>
        <v>1232000.0000000002</v>
      </c>
      <c r="N418" s="4"/>
      <c r="R418" s="2"/>
    </row>
    <row r="419" spans="1:18" ht="16.5">
      <c r="A419" s="65">
        <v>418</v>
      </c>
      <c r="B419" s="15">
        <v>3604</v>
      </c>
      <c r="C419" s="15">
        <v>36</v>
      </c>
      <c r="D419" s="105" t="s">
        <v>45</v>
      </c>
      <c r="E419" s="110">
        <v>392</v>
      </c>
      <c r="F419" s="113">
        <v>15</v>
      </c>
      <c r="G419" s="111">
        <f t="shared" si="36"/>
        <v>407</v>
      </c>
      <c r="H419" s="112">
        <f t="shared" si="37"/>
        <v>431.20000000000005</v>
      </c>
      <c r="I419" s="65">
        <f>I418</f>
        <v>21750</v>
      </c>
      <c r="J419" s="67">
        <f t="shared" si="41"/>
        <v>8852250</v>
      </c>
      <c r="K419" s="68">
        <f t="shared" si="39"/>
        <v>9383385</v>
      </c>
      <c r="L419" s="69">
        <f t="shared" si="38"/>
        <v>19500</v>
      </c>
      <c r="M419" s="70">
        <f t="shared" si="40"/>
        <v>1207360.0000000002</v>
      </c>
      <c r="N419" s="4"/>
      <c r="R419" s="2"/>
    </row>
    <row r="420" spans="1:18" ht="16.5">
      <c r="A420" s="65">
        <v>419</v>
      </c>
      <c r="B420" s="15">
        <v>3605</v>
      </c>
      <c r="C420" s="15">
        <v>36</v>
      </c>
      <c r="D420" s="105" t="s">
        <v>45</v>
      </c>
      <c r="E420" s="110">
        <v>392</v>
      </c>
      <c r="F420" s="113">
        <v>15</v>
      </c>
      <c r="G420" s="111">
        <f t="shared" si="36"/>
        <v>407</v>
      </c>
      <c r="H420" s="112">
        <f t="shared" si="37"/>
        <v>431.20000000000005</v>
      </c>
      <c r="I420" s="65">
        <f>I419</f>
        <v>21750</v>
      </c>
      <c r="J420" s="67">
        <f t="shared" si="41"/>
        <v>8852250</v>
      </c>
      <c r="K420" s="68">
        <f t="shared" si="39"/>
        <v>9383385</v>
      </c>
      <c r="L420" s="69">
        <f t="shared" si="38"/>
        <v>19500</v>
      </c>
      <c r="M420" s="70">
        <f t="shared" si="40"/>
        <v>1207360.0000000002</v>
      </c>
      <c r="N420" s="4"/>
      <c r="R420" s="2"/>
    </row>
    <row r="421" spans="1:18" ht="16.5">
      <c r="A421" s="65">
        <v>420</v>
      </c>
      <c r="B421" s="15">
        <v>3606</v>
      </c>
      <c r="C421" s="15">
        <v>36</v>
      </c>
      <c r="D421" s="105" t="s">
        <v>12</v>
      </c>
      <c r="E421" s="110">
        <v>471</v>
      </c>
      <c r="F421" s="113">
        <v>0</v>
      </c>
      <c r="G421" s="111">
        <f t="shared" si="36"/>
        <v>471</v>
      </c>
      <c r="H421" s="112">
        <f t="shared" si="37"/>
        <v>518.1</v>
      </c>
      <c r="I421" s="65">
        <f>I420</f>
        <v>21750</v>
      </c>
      <c r="J421" s="67">
        <f t="shared" si="41"/>
        <v>10244250</v>
      </c>
      <c r="K421" s="68">
        <f t="shared" si="39"/>
        <v>10858905</v>
      </c>
      <c r="L421" s="69">
        <f t="shared" si="38"/>
        <v>22500</v>
      </c>
      <c r="M421" s="70">
        <f t="shared" si="40"/>
        <v>1450680</v>
      </c>
      <c r="N421" s="4"/>
      <c r="R421" s="2"/>
    </row>
    <row r="422" spans="1:18" ht="16.5">
      <c r="A422" s="65">
        <v>421</v>
      </c>
      <c r="B422" s="15">
        <v>3607</v>
      </c>
      <c r="C422" s="15">
        <v>36</v>
      </c>
      <c r="D422" s="106" t="s">
        <v>12</v>
      </c>
      <c r="E422" s="110">
        <v>471</v>
      </c>
      <c r="F422" s="113">
        <v>0</v>
      </c>
      <c r="G422" s="111">
        <f t="shared" si="36"/>
        <v>471</v>
      </c>
      <c r="H422" s="112">
        <f t="shared" si="37"/>
        <v>518.1</v>
      </c>
      <c r="I422" s="65">
        <f>I421</f>
        <v>21750</v>
      </c>
      <c r="J422" s="67">
        <f t="shared" si="41"/>
        <v>10244250</v>
      </c>
      <c r="K422" s="68">
        <f t="shared" si="39"/>
        <v>10858905</v>
      </c>
      <c r="L422" s="69">
        <f t="shared" si="38"/>
        <v>22500</v>
      </c>
      <c r="M422" s="70">
        <f t="shared" si="40"/>
        <v>1450680</v>
      </c>
      <c r="N422" s="4"/>
      <c r="R422" s="2"/>
    </row>
    <row r="423" spans="1:18" ht="16.5">
      <c r="A423" s="65">
        <v>422</v>
      </c>
      <c r="B423" s="15">
        <v>3608</v>
      </c>
      <c r="C423" s="15">
        <v>36</v>
      </c>
      <c r="D423" s="106" t="s">
        <v>12</v>
      </c>
      <c r="E423" s="110">
        <v>599</v>
      </c>
      <c r="F423" s="113">
        <v>47</v>
      </c>
      <c r="G423" s="111">
        <f t="shared" si="36"/>
        <v>646</v>
      </c>
      <c r="H423" s="112">
        <f t="shared" si="37"/>
        <v>658.90000000000009</v>
      </c>
      <c r="I423" s="65">
        <f>I422</f>
        <v>21750</v>
      </c>
      <c r="J423" s="67">
        <f t="shared" si="41"/>
        <v>14050500</v>
      </c>
      <c r="K423" s="68">
        <f t="shared" si="39"/>
        <v>14893530</v>
      </c>
      <c r="L423" s="69">
        <f t="shared" si="38"/>
        <v>31000</v>
      </c>
      <c r="M423" s="70">
        <f t="shared" si="40"/>
        <v>1844920.0000000002</v>
      </c>
      <c r="N423" s="4"/>
      <c r="R423" s="2"/>
    </row>
    <row r="424" spans="1:18" ht="16.5">
      <c r="A424" s="65">
        <v>423</v>
      </c>
      <c r="B424" s="15">
        <v>3609</v>
      </c>
      <c r="C424" s="15">
        <v>36</v>
      </c>
      <c r="D424" s="106" t="s">
        <v>12</v>
      </c>
      <c r="E424" s="110">
        <v>459</v>
      </c>
      <c r="F424" s="113">
        <v>0</v>
      </c>
      <c r="G424" s="111">
        <f t="shared" si="36"/>
        <v>459</v>
      </c>
      <c r="H424" s="112">
        <f t="shared" si="37"/>
        <v>504.90000000000003</v>
      </c>
      <c r="I424" s="65">
        <f>I423</f>
        <v>21750</v>
      </c>
      <c r="J424" s="67">
        <f t="shared" si="41"/>
        <v>9983250</v>
      </c>
      <c r="K424" s="68">
        <f t="shared" si="39"/>
        <v>10582245</v>
      </c>
      <c r="L424" s="69">
        <f t="shared" si="38"/>
        <v>22000</v>
      </c>
      <c r="M424" s="70">
        <f t="shared" si="40"/>
        <v>1413720</v>
      </c>
      <c r="N424" s="4"/>
      <c r="R424" s="2"/>
    </row>
    <row r="425" spans="1:18" ht="16.5">
      <c r="A425" s="65">
        <v>424</v>
      </c>
      <c r="B425" s="15">
        <v>3610</v>
      </c>
      <c r="C425" s="15">
        <v>36</v>
      </c>
      <c r="D425" s="106" t="s">
        <v>12</v>
      </c>
      <c r="E425" s="110">
        <v>459</v>
      </c>
      <c r="F425" s="113">
        <v>0</v>
      </c>
      <c r="G425" s="111">
        <f t="shared" si="36"/>
        <v>459</v>
      </c>
      <c r="H425" s="112">
        <f t="shared" si="37"/>
        <v>504.90000000000003</v>
      </c>
      <c r="I425" s="65">
        <f>I424</f>
        <v>21750</v>
      </c>
      <c r="J425" s="67">
        <f t="shared" si="41"/>
        <v>9983250</v>
      </c>
      <c r="K425" s="68">
        <f t="shared" si="39"/>
        <v>10582245</v>
      </c>
      <c r="L425" s="69">
        <f t="shared" si="38"/>
        <v>22000</v>
      </c>
      <c r="M425" s="70">
        <f t="shared" si="40"/>
        <v>1413720</v>
      </c>
      <c r="N425" s="4"/>
      <c r="R425" s="2"/>
    </row>
    <row r="426" spans="1:18" ht="16.5">
      <c r="A426" s="65">
        <v>425</v>
      </c>
      <c r="B426" s="15">
        <v>3611</v>
      </c>
      <c r="C426" s="15">
        <v>36</v>
      </c>
      <c r="D426" s="106" t="s">
        <v>12</v>
      </c>
      <c r="E426" s="110">
        <v>589</v>
      </c>
      <c r="F426" s="113">
        <v>16</v>
      </c>
      <c r="G426" s="111">
        <f t="shared" si="36"/>
        <v>605</v>
      </c>
      <c r="H426" s="112">
        <f t="shared" si="37"/>
        <v>647.90000000000009</v>
      </c>
      <c r="I426" s="65">
        <f>I425</f>
        <v>21750</v>
      </c>
      <c r="J426" s="67">
        <f t="shared" si="41"/>
        <v>13158750</v>
      </c>
      <c r="K426" s="68">
        <f t="shared" si="39"/>
        <v>13948275</v>
      </c>
      <c r="L426" s="69">
        <f t="shared" si="38"/>
        <v>29000</v>
      </c>
      <c r="M426" s="70">
        <f t="shared" si="40"/>
        <v>1814120.0000000002</v>
      </c>
      <c r="N426" s="4"/>
      <c r="R426" s="2"/>
    </row>
    <row r="427" spans="1:18" ht="16.5">
      <c r="A427" s="65">
        <v>426</v>
      </c>
      <c r="B427" s="15">
        <v>3612</v>
      </c>
      <c r="C427" s="15">
        <v>36</v>
      </c>
      <c r="D427" s="106" t="s">
        <v>12</v>
      </c>
      <c r="E427" s="110">
        <v>467</v>
      </c>
      <c r="F427" s="113">
        <v>0</v>
      </c>
      <c r="G427" s="111">
        <f t="shared" si="36"/>
        <v>467</v>
      </c>
      <c r="H427" s="112">
        <f t="shared" si="37"/>
        <v>513.70000000000005</v>
      </c>
      <c r="I427" s="65">
        <f>I426</f>
        <v>21750</v>
      </c>
      <c r="J427" s="67">
        <f t="shared" si="41"/>
        <v>10157250</v>
      </c>
      <c r="K427" s="68">
        <f t="shared" si="39"/>
        <v>10766685</v>
      </c>
      <c r="L427" s="69">
        <f t="shared" si="38"/>
        <v>22500</v>
      </c>
      <c r="M427" s="70">
        <f t="shared" si="40"/>
        <v>1438360.0000000002</v>
      </c>
      <c r="N427" s="4"/>
      <c r="R427" s="2"/>
    </row>
    <row r="428" spans="1:18" ht="16.5">
      <c r="A428" s="65">
        <v>427</v>
      </c>
      <c r="B428" s="15">
        <v>3701</v>
      </c>
      <c r="C428" s="15">
        <v>37</v>
      </c>
      <c r="D428" s="105" t="s">
        <v>12</v>
      </c>
      <c r="E428" s="106">
        <v>467</v>
      </c>
      <c r="F428" s="111">
        <v>0</v>
      </c>
      <c r="G428" s="111">
        <f t="shared" si="36"/>
        <v>467</v>
      </c>
      <c r="H428" s="112">
        <f t="shared" si="37"/>
        <v>513.70000000000005</v>
      </c>
      <c r="I428" s="65">
        <f>I420+50</f>
        <v>21800</v>
      </c>
      <c r="J428" s="67">
        <f t="shared" si="41"/>
        <v>10180600</v>
      </c>
      <c r="K428" s="68">
        <f t="shared" si="39"/>
        <v>10791436</v>
      </c>
      <c r="L428" s="69">
        <f t="shared" si="38"/>
        <v>22500</v>
      </c>
      <c r="M428" s="70">
        <f t="shared" si="40"/>
        <v>1438360.0000000002</v>
      </c>
      <c r="N428" s="4"/>
      <c r="R428" s="2"/>
    </row>
    <row r="429" spans="1:18" ht="16.5">
      <c r="A429" s="65">
        <v>428</v>
      </c>
      <c r="B429" s="15">
        <v>3702</v>
      </c>
      <c r="C429" s="15">
        <v>37</v>
      </c>
      <c r="D429" s="105" t="s">
        <v>45</v>
      </c>
      <c r="E429" s="110">
        <v>392</v>
      </c>
      <c r="F429" s="113">
        <v>15</v>
      </c>
      <c r="G429" s="111">
        <f t="shared" si="36"/>
        <v>407</v>
      </c>
      <c r="H429" s="112">
        <f t="shared" si="37"/>
        <v>431.20000000000005</v>
      </c>
      <c r="I429" s="65">
        <f>I428</f>
        <v>21800</v>
      </c>
      <c r="J429" s="67">
        <f t="shared" si="41"/>
        <v>8872600</v>
      </c>
      <c r="K429" s="68">
        <f t="shared" si="39"/>
        <v>9404956</v>
      </c>
      <c r="L429" s="69">
        <f t="shared" si="38"/>
        <v>19500</v>
      </c>
      <c r="M429" s="70">
        <f t="shared" si="40"/>
        <v>1207360.0000000002</v>
      </c>
      <c r="N429" s="4"/>
      <c r="R429" s="2"/>
    </row>
    <row r="430" spans="1:18" ht="16.5">
      <c r="A430" s="65">
        <v>429</v>
      </c>
      <c r="B430" s="15">
        <v>3703</v>
      </c>
      <c r="C430" s="15">
        <v>37</v>
      </c>
      <c r="D430" s="105" t="s">
        <v>45</v>
      </c>
      <c r="E430" s="110">
        <v>400</v>
      </c>
      <c r="F430" s="113">
        <v>40</v>
      </c>
      <c r="G430" s="111">
        <f t="shared" si="36"/>
        <v>440</v>
      </c>
      <c r="H430" s="112">
        <f t="shared" si="37"/>
        <v>440.00000000000006</v>
      </c>
      <c r="I430" s="65">
        <f>I429</f>
        <v>21800</v>
      </c>
      <c r="J430" s="67">
        <f t="shared" si="41"/>
        <v>9592000</v>
      </c>
      <c r="K430" s="68">
        <f t="shared" si="39"/>
        <v>10167520</v>
      </c>
      <c r="L430" s="69">
        <f t="shared" si="38"/>
        <v>21000</v>
      </c>
      <c r="M430" s="70">
        <f t="shared" si="40"/>
        <v>1232000.0000000002</v>
      </c>
      <c r="N430" s="4"/>
      <c r="R430" s="2"/>
    </row>
    <row r="431" spans="1:18" ht="16.5">
      <c r="A431" s="65">
        <v>430</v>
      </c>
      <c r="B431" s="15">
        <v>3704</v>
      </c>
      <c r="C431" s="15">
        <v>37</v>
      </c>
      <c r="D431" s="105" t="s">
        <v>45</v>
      </c>
      <c r="E431" s="110">
        <v>392</v>
      </c>
      <c r="F431" s="113">
        <v>15</v>
      </c>
      <c r="G431" s="111">
        <f t="shared" si="36"/>
        <v>407</v>
      </c>
      <c r="H431" s="112">
        <f t="shared" si="37"/>
        <v>431.20000000000005</v>
      </c>
      <c r="I431" s="65">
        <f>I430</f>
        <v>21800</v>
      </c>
      <c r="J431" s="67">
        <f t="shared" si="41"/>
        <v>8872600</v>
      </c>
      <c r="K431" s="68">
        <f t="shared" si="39"/>
        <v>9404956</v>
      </c>
      <c r="L431" s="69">
        <f t="shared" si="38"/>
        <v>19500</v>
      </c>
      <c r="M431" s="70">
        <f t="shared" si="40"/>
        <v>1207360.0000000002</v>
      </c>
      <c r="N431" s="4"/>
      <c r="R431" s="2"/>
    </row>
    <row r="432" spans="1:18" ht="16.5">
      <c r="A432" s="65">
        <v>431</v>
      </c>
      <c r="B432" s="15">
        <v>3705</v>
      </c>
      <c r="C432" s="15">
        <v>37</v>
      </c>
      <c r="D432" s="105" t="s">
        <v>45</v>
      </c>
      <c r="E432" s="110">
        <v>392</v>
      </c>
      <c r="F432" s="113">
        <v>15</v>
      </c>
      <c r="G432" s="111">
        <f t="shared" si="36"/>
        <v>407</v>
      </c>
      <c r="H432" s="112">
        <f t="shared" si="37"/>
        <v>431.20000000000005</v>
      </c>
      <c r="I432" s="65">
        <f>I431</f>
        <v>21800</v>
      </c>
      <c r="J432" s="67">
        <f t="shared" si="41"/>
        <v>8872600</v>
      </c>
      <c r="K432" s="68">
        <f t="shared" si="39"/>
        <v>9404956</v>
      </c>
      <c r="L432" s="69">
        <f t="shared" si="38"/>
        <v>19500</v>
      </c>
      <c r="M432" s="70">
        <f t="shared" si="40"/>
        <v>1207360.0000000002</v>
      </c>
      <c r="N432" s="4"/>
      <c r="R432" s="2"/>
    </row>
    <row r="433" spans="1:18" ht="16.5">
      <c r="A433" s="65">
        <v>432</v>
      </c>
      <c r="B433" s="15">
        <v>3706</v>
      </c>
      <c r="C433" s="15">
        <v>37</v>
      </c>
      <c r="D433" s="105" t="s">
        <v>12</v>
      </c>
      <c r="E433" s="110">
        <v>471</v>
      </c>
      <c r="F433" s="113">
        <v>0</v>
      </c>
      <c r="G433" s="111">
        <f t="shared" si="36"/>
        <v>471</v>
      </c>
      <c r="H433" s="112">
        <f t="shared" si="37"/>
        <v>518.1</v>
      </c>
      <c r="I433" s="65">
        <f>I432</f>
        <v>21800</v>
      </c>
      <c r="J433" s="67">
        <f t="shared" si="41"/>
        <v>10267800</v>
      </c>
      <c r="K433" s="68">
        <f t="shared" si="39"/>
        <v>10883868</v>
      </c>
      <c r="L433" s="69">
        <f t="shared" si="38"/>
        <v>22500</v>
      </c>
      <c r="M433" s="70">
        <f t="shared" si="40"/>
        <v>1450680</v>
      </c>
      <c r="N433" s="4"/>
      <c r="R433" s="2"/>
    </row>
    <row r="434" spans="1:18" ht="16.5">
      <c r="A434" s="65">
        <v>433</v>
      </c>
      <c r="B434" s="15">
        <v>3707</v>
      </c>
      <c r="C434" s="15">
        <v>37</v>
      </c>
      <c r="D434" s="106" t="s">
        <v>12</v>
      </c>
      <c r="E434" s="110">
        <v>471</v>
      </c>
      <c r="F434" s="113">
        <v>0</v>
      </c>
      <c r="G434" s="111">
        <f t="shared" si="36"/>
        <v>471</v>
      </c>
      <c r="H434" s="112">
        <f t="shared" si="37"/>
        <v>518.1</v>
      </c>
      <c r="I434" s="65">
        <f>I433</f>
        <v>21800</v>
      </c>
      <c r="J434" s="67">
        <f t="shared" si="41"/>
        <v>10267800</v>
      </c>
      <c r="K434" s="68">
        <f t="shared" si="39"/>
        <v>10883868</v>
      </c>
      <c r="L434" s="69">
        <f t="shared" si="38"/>
        <v>22500</v>
      </c>
      <c r="M434" s="70">
        <f t="shared" si="40"/>
        <v>1450680</v>
      </c>
      <c r="N434" s="4"/>
      <c r="R434" s="2"/>
    </row>
    <row r="435" spans="1:18" ht="16.5">
      <c r="A435" s="65">
        <v>434</v>
      </c>
      <c r="B435" s="15">
        <v>3708</v>
      </c>
      <c r="C435" s="15">
        <v>37</v>
      </c>
      <c r="D435" s="106" t="s">
        <v>12</v>
      </c>
      <c r="E435" s="110">
        <v>599</v>
      </c>
      <c r="F435" s="113">
        <v>47</v>
      </c>
      <c r="G435" s="111">
        <f t="shared" si="36"/>
        <v>646</v>
      </c>
      <c r="H435" s="112">
        <f t="shared" si="37"/>
        <v>658.90000000000009</v>
      </c>
      <c r="I435" s="65">
        <f>I434</f>
        <v>21800</v>
      </c>
      <c r="J435" s="67">
        <f t="shared" si="41"/>
        <v>14082800</v>
      </c>
      <c r="K435" s="68">
        <f t="shared" si="39"/>
        <v>14927768</v>
      </c>
      <c r="L435" s="69">
        <f t="shared" si="38"/>
        <v>31000</v>
      </c>
      <c r="M435" s="70">
        <f t="shared" si="40"/>
        <v>1844920.0000000002</v>
      </c>
      <c r="N435" s="4"/>
      <c r="R435" s="2"/>
    </row>
    <row r="436" spans="1:18" ht="16.5">
      <c r="A436" s="65">
        <v>435</v>
      </c>
      <c r="B436" s="15">
        <v>3709</v>
      </c>
      <c r="C436" s="15">
        <v>37</v>
      </c>
      <c r="D436" s="106" t="s">
        <v>12</v>
      </c>
      <c r="E436" s="110">
        <v>459</v>
      </c>
      <c r="F436" s="113">
        <v>0</v>
      </c>
      <c r="G436" s="111">
        <f t="shared" si="36"/>
        <v>459</v>
      </c>
      <c r="H436" s="112">
        <f t="shared" si="37"/>
        <v>504.90000000000003</v>
      </c>
      <c r="I436" s="65">
        <f>I435</f>
        <v>21800</v>
      </c>
      <c r="J436" s="67">
        <f t="shared" si="41"/>
        <v>10006200</v>
      </c>
      <c r="K436" s="68">
        <f t="shared" si="39"/>
        <v>10606572</v>
      </c>
      <c r="L436" s="69">
        <f t="shared" si="38"/>
        <v>22000</v>
      </c>
      <c r="M436" s="70">
        <f t="shared" si="40"/>
        <v>1413720</v>
      </c>
      <c r="N436" s="4"/>
      <c r="R436" s="2"/>
    </row>
    <row r="437" spans="1:18" ht="16.5">
      <c r="A437" s="65">
        <v>436</v>
      </c>
      <c r="B437" s="15">
        <v>3710</v>
      </c>
      <c r="C437" s="15">
        <v>37</v>
      </c>
      <c r="D437" s="106" t="s">
        <v>12</v>
      </c>
      <c r="E437" s="110">
        <v>459</v>
      </c>
      <c r="F437" s="113">
        <v>0</v>
      </c>
      <c r="G437" s="111">
        <f t="shared" si="36"/>
        <v>459</v>
      </c>
      <c r="H437" s="112">
        <f t="shared" si="37"/>
        <v>504.90000000000003</v>
      </c>
      <c r="I437" s="65">
        <f>I436</f>
        <v>21800</v>
      </c>
      <c r="J437" s="67">
        <f t="shared" si="41"/>
        <v>10006200</v>
      </c>
      <c r="K437" s="68">
        <f t="shared" si="39"/>
        <v>10606572</v>
      </c>
      <c r="L437" s="69">
        <f t="shared" si="38"/>
        <v>22000</v>
      </c>
      <c r="M437" s="70">
        <f t="shared" si="40"/>
        <v>1413720</v>
      </c>
      <c r="N437" s="4"/>
      <c r="R437" s="2"/>
    </row>
    <row r="438" spans="1:18" ht="16.5">
      <c r="A438" s="65">
        <v>437</v>
      </c>
      <c r="B438" s="15">
        <v>3711</v>
      </c>
      <c r="C438" s="15">
        <v>37</v>
      </c>
      <c r="D438" s="106" t="s">
        <v>12</v>
      </c>
      <c r="E438" s="110">
        <v>589</v>
      </c>
      <c r="F438" s="113">
        <v>16</v>
      </c>
      <c r="G438" s="111">
        <f t="shared" si="36"/>
        <v>605</v>
      </c>
      <c r="H438" s="112">
        <f t="shared" si="37"/>
        <v>647.90000000000009</v>
      </c>
      <c r="I438" s="65">
        <f>I437</f>
        <v>21800</v>
      </c>
      <c r="J438" s="67">
        <f t="shared" si="41"/>
        <v>13189000</v>
      </c>
      <c r="K438" s="68">
        <f t="shared" si="39"/>
        <v>13980340</v>
      </c>
      <c r="L438" s="69">
        <f t="shared" si="38"/>
        <v>29000</v>
      </c>
      <c r="M438" s="70">
        <f t="shared" si="40"/>
        <v>1814120.0000000002</v>
      </c>
      <c r="N438" s="4"/>
      <c r="R438" s="2"/>
    </row>
    <row r="439" spans="1:18" ht="16.5">
      <c r="A439" s="65">
        <v>438</v>
      </c>
      <c r="B439" s="15">
        <v>3712</v>
      </c>
      <c r="C439" s="15">
        <v>37</v>
      </c>
      <c r="D439" s="106" t="s">
        <v>12</v>
      </c>
      <c r="E439" s="110">
        <v>467</v>
      </c>
      <c r="F439" s="113">
        <v>0</v>
      </c>
      <c r="G439" s="111">
        <f t="shared" si="36"/>
        <v>467</v>
      </c>
      <c r="H439" s="112">
        <f t="shared" si="37"/>
        <v>513.70000000000005</v>
      </c>
      <c r="I439" s="65">
        <f>I438</f>
        <v>21800</v>
      </c>
      <c r="J439" s="67">
        <f t="shared" si="41"/>
        <v>10180600</v>
      </c>
      <c r="K439" s="68">
        <f t="shared" si="39"/>
        <v>10791436</v>
      </c>
      <c r="L439" s="69">
        <f t="shared" si="38"/>
        <v>22500</v>
      </c>
      <c r="M439" s="70">
        <f t="shared" si="40"/>
        <v>1438360.0000000002</v>
      </c>
      <c r="N439" s="4"/>
      <c r="R439" s="2"/>
    </row>
    <row r="440" spans="1:18" ht="16.5">
      <c r="A440" s="65">
        <v>439</v>
      </c>
      <c r="B440" s="15">
        <v>3801</v>
      </c>
      <c r="C440" s="15">
        <v>38</v>
      </c>
      <c r="D440" s="105" t="s">
        <v>12</v>
      </c>
      <c r="E440" s="106">
        <v>467</v>
      </c>
      <c r="F440" s="111">
        <v>0</v>
      </c>
      <c r="G440" s="111">
        <f t="shared" si="36"/>
        <v>467</v>
      </c>
      <c r="H440" s="112">
        <f t="shared" si="37"/>
        <v>513.70000000000005</v>
      </c>
      <c r="I440" s="65">
        <f>I432+50</f>
        <v>21850</v>
      </c>
      <c r="J440" s="67">
        <f t="shared" si="41"/>
        <v>10203950</v>
      </c>
      <c r="K440" s="68">
        <f t="shared" si="39"/>
        <v>10816187</v>
      </c>
      <c r="L440" s="69">
        <f t="shared" si="38"/>
        <v>22500</v>
      </c>
      <c r="M440" s="70">
        <f t="shared" si="40"/>
        <v>1438360.0000000002</v>
      </c>
      <c r="N440" s="4"/>
      <c r="R440" s="2"/>
    </row>
    <row r="441" spans="1:18" ht="16.5">
      <c r="A441" s="65">
        <v>440</v>
      </c>
      <c r="B441" s="15">
        <v>3802</v>
      </c>
      <c r="C441" s="15">
        <v>38</v>
      </c>
      <c r="D441" s="105" t="s">
        <v>45</v>
      </c>
      <c r="E441" s="110">
        <v>392</v>
      </c>
      <c r="F441" s="113">
        <v>15</v>
      </c>
      <c r="G441" s="111">
        <f t="shared" si="36"/>
        <v>407</v>
      </c>
      <c r="H441" s="112">
        <f t="shared" si="37"/>
        <v>431.20000000000005</v>
      </c>
      <c r="I441" s="65">
        <f>I440</f>
        <v>21850</v>
      </c>
      <c r="J441" s="67">
        <f t="shared" si="41"/>
        <v>8892950</v>
      </c>
      <c r="K441" s="68">
        <f t="shared" si="39"/>
        <v>9426527</v>
      </c>
      <c r="L441" s="69">
        <f t="shared" si="38"/>
        <v>19500</v>
      </c>
      <c r="M441" s="70">
        <f t="shared" si="40"/>
        <v>1207360.0000000002</v>
      </c>
      <c r="N441" s="4"/>
      <c r="R441" s="2"/>
    </row>
    <row r="442" spans="1:18" ht="16.5">
      <c r="A442" s="65">
        <v>441</v>
      </c>
      <c r="B442" s="15">
        <v>3803</v>
      </c>
      <c r="C442" s="15">
        <v>38</v>
      </c>
      <c r="D442" s="105" t="s">
        <v>45</v>
      </c>
      <c r="E442" s="110">
        <v>400</v>
      </c>
      <c r="F442" s="113">
        <v>40</v>
      </c>
      <c r="G442" s="111">
        <f t="shared" si="36"/>
        <v>440</v>
      </c>
      <c r="H442" s="112">
        <f t="shared" si="37"/>
        <v>440.00000000000006</v>
      </c>
      <c r="I442" s="65">
        <f>I441</f>
        <v>21850</v>
      </c>
      <c r="J442" s="67">
        <f t="shared" si="41"/>
        <v>9614000</v>
      </c>
      <c r="K442" s="68">
        <f t="shared" si="39"/>
        <v>10190840</v>
      </c>
      <c r="L442" s="69">
        <f t="shared" si="38"/>
        <v>21000</v>
      </c>
      <c r="M442" s="70">
        <f t="shared" si="40"/>
        <v>1232000.0000000002</v>
      </c>
      <c r="N442" s="4"/>
      <c r="R442" s="2"/>
    </row>
    <row r="443" spans="1:18" ht="16.5">
      <c r="A443" s="65">
        <v>442</v>
      </c>
      <c r="B443" s="15">
        <v>3804</v>
      </c>
      <c r="C443" s="15">
        <v>38</v>
      </c>
      <c r="D443" s="105" t="s">
        <v>45</v>
      </c>
      <c r="E443" s="110">
        <v>392</v>
      </c>
      <c r="F443" s="113">
        <v>15</v>
      </c>
      <c r="G443" s="111">
        <f t="shared" si="36"/>
        <v>407</v>
      </c>
      <c r="H443" s="112">
        <f t="shared" si="37"/>
        <v>431.20000000000005</v>
      </c>
      <c r="I443" s="65">
        <f>I442</f>
        <v>21850</v>
      </c>
      <c r="J443" s="67">
        <f t="shared" si="41"/>
        <v>8892950</v>
      </c>
      <c r="K443" s="68">
        <f t="shared" si="39"/>
        <v>9426527</v>
      </c>
      <c r="L443" s="69">
        <f t="shared" si="38"/>
        <v>19500</v>
      </c>
      <c r="M443" s="70">
        <f t="shared" si="40"/>
        <v>1207360.0000000002</v>
      </c>
      <c r="N443" s="4"/>
      <c r="R443" s="2"/>
    </row>
    <row r="444" spans="1:18" ht="16.5">
      <c r="A444" s="65">
        <v>443</v>
      </c>
      <c r="B444" s="15">
        <v>3805</v>
      </c>
      <c r="C444" s="15">
        <v>38</v>
      </c>
      <c r="D444" s="105" t="s">
        <v>45</v>
      </c>
      <c r="E444" s="110">
        <v>392</v>
      </c>
      <c r="F444" s="113">
        <v>15</v>
      </c>
      <c r="G444" s="111">
        <f t="shared" si="36"/>
        <v>407</v>
      </c>
      <c r="H444" s="112">
        <f t="shared" si="37"/>
        <v>431.20000000000005</v>
      </c>
      <c r="I444" s="65">
        <f>I443</f>
        <v>21850</v>
      </c>
      <c r="J444" s="67">
        <f t="shared" si="41"/>
        <v>8892950</v>
      </c>
      <c r="K444" s="68">
        <f t="shared" si="39"/>
        <v>9426527</v>
      </c>
      <c r="L444" s="69">
        <f t="shared" si="38"/>
        <v>19500</v>
      </c>
      <c r="M444" s="70">
        <f t="shared" si="40"/>
        <v>1207360.0000000002</v>
      </c>
      <c r="N444" s="4"/>
      <c r="R444" s="2"/>
    </row>
    <row r="445" spans="1:18" ht="16.5">
      <c r="A445" s="65">
        <v>444</v>
      </c>
      <c r="B445" s="15">
        <v>3806</v>
      </c>
      <c r="C445" s="15">
        <v>38</v>
      </c>
      <c r="D445" s="105" t="s">
        <v>12</v>
      </c>
      <c r="E445" s="110">
        <v>471</v>
      </c>
      <c r="F445" s="113">
        <v>0</v>
      </c>
      <c r="G445" s="111">
        <f t="shared" ref="G445:G498" si="42">E445+F445</f>
        <v>471</v>
      </c>
      <c r="H445" s="112">
        <f t="shared" ref="H445:H498" si="43">E445*1.1</f>
        <v>518.1</v>
      </c>
      <c r="I445" s="65">
        <f>I444</f>
        <v>21850</v>
      </c>
      <c r="J445" s="67">
        <f t="shared" si="41"/>
        <v>10291350</v>
      </c>
      <c r="K445" s="68">
        <f t="shared" si="39"/>
        <v>10908831</v>
      </c>
      <c r="L445" s="69">
        <f t="shared" si="38"/>
        <v>22500</v>
      </c>
      <c r="M445" s="70">
        <f t="shared" si="40"/>
        <v>1450680</v>
      </c>
      <c r="N445" s="4"/>
      <c r="R445" s="2"/>
    </row>
    <row r="446" spans="1:18" ht="16.5">
      <c r="A446" s="65">
        <v>445</v>
      </c>
      <c r="B446" s="15">
        <v>3807</v>
      </c>
      <c r="C446" s="15">
        <v>38</v>
      </c>
      <c r="D446" s="106" t="s">
        <v>12</v>
      </c>
      <c r="E446" s="110">
        <v>471</v>
      </c>
      <c r="F446" s="113">
        <v>0</v>
      </c>
      <c r="G446" s="111">
        <f t="shared" si="42"/>
        <v>471</v>
      </c>
      <c r="H446" s="112">
        <f t="shared" si="43"/>
        <v>518.1</v>
      </c>
      <c r="I446" s="65">
        <f>I445</f>
        <v>21850</v>
      </c>
      <c r="J446" s="67">
        <f t="shared" si="41"/>
        <v>10291350</v>
      </c>
      <c r="K446" s="68">
        <f t="shared" si="39"/>
        <v>10908831</v>
      </c>
      <c r="L446" s="69">
        <f t="shared" si="38"/>
        <v>22500</v>
      </c>
      <c r="M446" s="70">
        <f t="shared" si="40"/>
        <v>1450680</v>
      </c>
      <c r="N446" s="4"/>
      <c r="R446" s="2"/>
    </row>
    <row r="447" spans="1:18" ht="16.5">
      <c r="A447" s="65">
        <v>446</v>
      </c>
      <c r="B447" s="15">
        <v>3808</v>
      </c>
      <c r="C447" s="15">
        <v>38</v>
      </c>
      <c r="D447" s="106" t="s">
        <v>12</v>
      </c>
      <c r="E447" s="110">
        <v>599</v>
      </c>
      <c r="F447" s="113">
        <v>47</v>
      </c>
      <c r="G447" s="111">
        <f t="shared" si="42"/>
        <v>646</v>
      </c>
      <c r="H447" s="112">
        <f t="shared" si="43"/>
        <v>658.90000000000009</v>
      </c>
      <c r="I447" s="65">
        <f>I446</f>
        <v>21850</v>
      </c>
      <c r="J447" s="67">
        <f t="shared" si="41"/>
        <v>14115100</v>
      </c>
      <c r="K447" s="68">
        <f t="shared" si="39"/>
        <v>14962006</v>
      </c>
      <c r="L447" s="69">
        <f t="shared" si="38"/>
        <v>31000</v>
      </c>
      <c r="M447" s="70">
        <f t="shared" si="40"/>
        <v>1844920.0000000002</v>
      </c>
      <c r="N447" s="4"/>
      <c r="R447" s="2"/>
    </row>
    <row r="448" spans="1:18" ht="16.5">
      <c r="A448" s="65">
        <v>447</v>
      </c>
      <c r="B448" s="15">
        <v>3809</v>
      </c>
      <c r="C448" s="15">
        <v>38</v>
      </c>
      <c r="D448" s="106" t="s">
        <v>12</v>
      </c>
      <c r="E448" s="110">
        <v>459</v>
      </c>
      <c r="F448" s="113">
        <v>0</v>
      </c>
      <c r="G448" s="111">
        <f t="shared" si="42"/>
        <v>459</v>
      </c>
      <c r="H448" s="112">
        <f t="shared" si="43"/>
        <v>504.90000000000003</v>
      </c>
      <c r="I448" s="65">
        <f>I447</f>
        <v>21850</v>
      </c>
      <c r="J448" s="67">
        <f t="shared" si="41"/>
        <v>10029150</v>
      </c>
      <c r="K448" s="68">
        <f t="shared" si="39"/>
        <v>10630899</v>
      </c>
      <c r="L448" s="69">
        <f t="shared" si="38"/>
        <v>22000</v>
      </c>
      <c r="M448" s="70">
        <f t="shared" si="40"/>
        <v>1413720</v>
      </c>
      <c r="N448" s="4"/>
      <c r="R448" s="2"/>
    </row>
    <row r="449" spans="1:18" ht="16.5">
      <c r="A449" s="65">
        <v>448</v>
      </c>
      <c r="B449" s="15">
        <v>3811</v>
      </c>
      <c r="C449" s="15">
        <v>38</v>
      </c>
      <c r="D449" s="106" t="s">
        <v>12</v>
      </c>
      <c r="E449" s="110">
        <v>589</v>
      </c>
      <c r="F449" s="113">
        <v>16</v>
      </c>
      <c r="G449" s="111">
        <f t="shared" si="42"/>
        <v>605</v>
      </c>
      <c r="H449" s="112">
        <f t="shared" si="43"/>
        <v>647.90000000000009</v>
      </c>
      <c r="I449" s="65">
        <f>I448</f>
        <v>21850</v>
      </c>
      <c r="J449" s="67">
        <f t="shared" si="41"/>
        <v>13219250</v>
      </c>
      <c r="K449" s="68">
        <f t="shared" si="39"/>
        <v>14012405</v>
      </c>
      <c r="L449" s="69">
        <f t="shared" si="38"/>
        <v>29000</v>
      </c>
      <c r="M449" s="70">
        <f t="shared" si="40"/>
        <v>1814120.0000000002</v>
      </c>
      <c r="N449" s="4"/>
      <c r="R449" s="2"/>
    </row>
    <row r="450" spans="1:18" ht="16.5">
      <c r="A450" s="65">
        <v>449</v>
      </c>
      <c r="B450" s="15">
        <v>3812</v>
      </c>
      <c r="C450" s="15">
        <v>38</v>
      </c>
      <c r="D450" s="106" t="s">
        <v>12</v>
      </c>
      <c r="E450" s="110">
        <v>467</v>
      </c>
      <c r="F450" s="113">
        <v>0</v>
      </c>
      <c r="G450" s="111">
        <f t="shared" si="42"/>
        <v>467</v>
      </c>
      <c r="H450" s="112">
        <f t="shared" si="43"/>
        <v>513.70000000000005</v>
      </c>
      <c r="I450" s="65">
        <f>I449</f>
        <v>21850</v>
      </c>
      <c r="J450" s="67">
        <f t="shared" si="41"/>
        <v>10203950</v>
      </c>
      <c r="K450" s="68">
        <f t="shared" si="39"/>
        <v>10816187</v>
      </c>
      <c r="L450" s="69">
        <f t="shared" ref="L450:L498" si="44">MROUND((K450*0.025/12),500)</f>
        <v>22500</v>
      </c>
      <c r="M450" s="70">
        <f t="shared" si="40"/>
        <v>1438360.0000000002</v>
      </c>
      <c r="N450" s="4"/>
      <c r="R450" s="2"/>
    </row>
    <row r="451" spans="1:18" ht="16.5">
      <c r="A451" s="65">
        <v>450</v>
      </c>
      <c r="B451" s="15">
        <v>3901</v>
      </c>
      <c r="C451" s="15">
        <v>39</v>
      </c>
      <c r="D451" s="105" t="s">
        <v>12</v>
      </c>
      <c r="E451" s="106">
        <v>467</v>
      </c>
      <c r="F451" s="111">
        <v>0</v>
      </c>
      <c r="G451" s="111">
        <f t="shared" si="42"/>
        <v>467</v>
      </c>
      <c r="H451" s="112">
        <f t="shared" si="43"/>
        <v>513.70000000000005</v>
      </c>
      <c r="I451" s="65">
        <f>I443+50</f>
        <v>21900</v>
      </c>
      <c r="J451" s="67">
        <f t="shared" si="41"/>
        <v>10227300</v>
      </c>
      <c r="K451" s="68">
        <f t="shared" ref="K451:K498" si="45">ROUND(J451*1.06,0)</f>
        <v>10840938</v>
      </c>
      <c r="L451" s="69">
        <f t="shared" si="44"/>
        <v>22500</v>
      </c>
      <c r="M451" s="70">
        <f t="shared" ref="M451:M498" si="46">H451*2800</f>
        <v>1438360.0000000002</v>
      </c>
      <c r="N451" s="4"/>
      <c r="R451" s="2"/>
    </row>
    <row r="452" spans="1:18" ht="16.5">
      <c r="A452" s="65">
        <v>451</v>
      </c>
      <c r="B452" s="15">
        <v>3902</v>
      </c>
      <c r="C452" s="15">
        <v>39</v>
      </c>
      <c r="D452" s="105" t="s">
        <v>45</v>
      </c>
      <c r="E452" s="110">
        <v>392</v>
      </c>
      <c r="F452" s="113">
        <v>15</v>
      </c>
      <c r="G452" s="111">
        <f t="shared" si="42"/>
        <v>407</v>
      </c>
      <c r="H452" s="112">
        <f t="shared" si="43"/>
        <v>431.20000000000005</v>
      </c>
      <c r="I452" s="65">
        <f>I451</f>
        <v>21900</v>
      </c>
      <c r="J452" s="67">
        <f t="shared" ref="J452:J498" si="47">G452*I452</f>
        <v>8913300</v>
      </c>
      <c r="K452" s="68">
        <f t="shared" si="45"/>
        <v>9448098</v>
      </c>
      <c r="L452" s="69">
        <f t="shared" si="44"/>
        <v>19500</v>
      </c>
      <c r="M452" s="70">
        <f t="shared" si="46"/>
        <v>1207360.0000000002</v>
      </c>
      <c r="N452" s="4"/>
      <c r="R452" s="2"/>
    </row>
    <row r="453" spans="1:18" ht="16.5">
      <c r="A453" s="65">
        <v>452</v>
      </c>
      <c r="B453" s="15">
        <v>3903</v>
      </c>
      <c r="C453" s="15">
        <v>39</v>
      </c>
      <c r="D453" s="105" t="s">
        <v>45</v>
      </c>
      <c r="E453" s="110">
        <v>400</v>
      </c>
      <c r="F453" s="113">
        <v>40</v>
      </c>
      <c r="G453" s="111">
        <f t="shared" si="42"/>
        <v>440</v>
      </c>
      <c r="H453" s="112">
        <f t="shared" si="43"/>
        <v>440.00000000000006</v>
      </c>
      <c r="I453" s="65">
        <f>I452</f>
        <v>21900</v>
      </c>
      <c r="J453" s="67">
        <f t="shared" si="47"/>
        <v>9636000</v>
      </c>
      <c r="K453" s="68">
        <f t="shared" si="45"/>
        <v>10214160</v>
      </c>
      <c r="L453" s="69">
        <f t="shared" si="44"/>
        <v>21500</v>
      </c>
      <c r="M453" s="70">
        <f t="shared" si="46"/>
        <v>1232000.0000000002</v>
      </c>
      <c r="N453" s="4"/>
      <c r="R453" s="2"/>
    </row>
    <row r="454" spans="1:18" ht="16.5">
      <c r="A454" s="65">
        <v>453</v>
      </c>
      <c r="B454" s="15">
        <v>3904</v>
      </c>
      <c r="C454" s="15">
        <v>39</v>
      </c>
      <c r="D454" s="105" t="s">
        <v>45</v>
      </c>
      <c r="E454" s="110">
        <v>392</v>
      </c>
      <c r="F454" s="113">
        <v>15</v>
      </c>
      <c r="G454" s="111">
        <f t="shared" si="42"/>
        <v>407</v>
      </c>
      <c r="H454" s="112">
        <f t="shared" si="43"/>
        <v>431.20000000000005</v>
      </c>
      <c r="I454" s="65">
        <f>I453</f>
        <v>21900</v>
      </c>
      <c r="J454" s="67">
        <f t="shared" si="47"/>
        <v>8913300</v>
      </c>
      <c r="K454" s="68">
        <f t="shared" si="45"/>
        <v>9448098</v>
      </c>
      <c r="L454" s="69">
        <f t="shared" si="44"/>
        <v>19500</v>
      </c>
      <c r="M454" s="70">
        <f t="shared" si="46"/>
        <v>1207360.0000000002</v>
      </c>
      <c r="N454" s="4"/>
      <c r="R454" s="2"/>
    </row>
    <row r="455" spans="1:18" ht="16.5">
      <c r="A455" s="65">
        <v>454</v>
      </c>
      <c r="B455" s="15">
        <v>3905</v>
      </c>
      <c r="C455" s="15">
        <v>39</v>
      </c>
      <c r="D455" s="105" t="s">
        <v>45</v>
      </c>
      <c r="E455" s="110">
        <v>392</v>
      </c>
      <c r="F455" s="113">
        <v>15</v>
      </c>
      <c r="G455" s="111">
        <f t="shared" si="42"/>
        <v>407</v>
      </c>
      <c r="H455" s="112">
        <f t="shared" si="43"/>
        <v>431.20000000000005</v>
      </c>
      <c r="I455" s="65">
        <f>I454</f>
        <v>21900</v>
      </c>
      <c r="J455" s="67">
        <f t="shared" si="47"/>
        <v>8913300</v>
      </c>
      <c r="K455" s="68">
        <f t="shared" si="45"/>
        <v>9448098</v>
      </c>
      <c r="L455" s="69">
        <f t="shared" si="44"/>
        <v>19500</v>
      </c>
      <c r="M455" s="70">
        <f t="shared" si="46"/>
        <v>1207360.0000000002</v>
      </c>
      <c r="N455" s="4"/>
      <c r="R455" s="2"/>
    </row>
    <row r="456" spans="1:18" ht="16.5">
      <c r="A456" s="65">
        <v>455</v>
      </c>
      <c r="B456" s="15">
        <v>3906</v>
      </c>
      <c r="C456" s="15">
        <v>39</v>
      </c>
      <c r="D456" s="105" t="s">
        <v>12</v>
      </c>
      <c r="E456" s="110">
        <v>471</v>
      </c>
      <c r="F456" s="113">
        <v>0</v>
      </c>
      <c r="G456" s="111">
        <f t="shared" si="42"/>
        <v>471</v>
      </c>
      <c r="H456" s="112">
        <f t="shared" si="43"/>
        <v>518.1</v>
      </c>
      <c r="I456" s="65">
        <f>I455</f>
        <v>21900</v>
      </c>
      <c r="J456" s="67">
        <f t="shared" si="47"/>
        <v>10314900</v>
      </c>
      <c r="K456" s="68">
        <f t="shared" si="45"/>
        <v>10933794</v>
      </c>
      <c r="L456" s="69">
        <f t="shared" si="44"/>
        <v>23000</v>
      </c>
      <c r="M456" s="70">
        <f t="shared" si="46"/>
        <v>1450680</v>
      </c>
      <c r="N456" s="4"/>
      <c r="R456" s="2"/>
    </row>
    <row r="457" spans="1:18" ht="16.5">
      <c r="A457" s="65">
        <v>456</v>
      </c>
      <c r="B457" s="15">
        <v>3907</v>
      </c>
      <c r="C457" s="15">
        <v>39</v>
      </c>
      <c r="D457" s="106" t="s">
        <v>12</v>
      </c>
      <c r="E457" s="110">
        <v>471</v>
      </c>
      <c r="F457" s="113">
        <v>0</v>
      </c>
      <c r="G457" s="111">
        <f t="shared" si="42"/>
        <v>471</v>
      </c>
      <c r="H457" s="112">
        <f t="shared" si="43"/>
        <v>518.1</v>
      </c>
      <c r="I457" s="65">
        <f>I456</f>
        <v>21900</v>
      </c>
      <c r="J457" s="67">
        <f t="shared" si="47"/>
        <v>10314900</v>
      </c>
      <c r="K457" s="68">
        <f t="shared" si="45"/>
        <v>10933794</v>
      </c>
      <c r="L457" s="69">
        <f t="shared" si="44"/>
        <v>23000</v>
      </c>
      <c r="M457" s="70">
        <f t="shared" si="46"/>
        <v>1450680</v>
      </c>
      <c r="N457" s="4"/>
      <c r="R457" s="2"/>
    </row>
    <row r="458" spans="1:18" ht="16.5">
      <c r="A458" s="65">
        <v>457</v>
      </c>
      <c r="B458" s="15">
        <v>3908</v>
      </c>
      <c r="C458" s="15">
        <v>39</v>
      </c>
      <c r="D458" s="106" t="s">
        <v>12</v>
      </c>
      <c r="E458" s="110">
        <v>599</v>
      </c>
      <c r="F458" s="113">
        <v>47</v>
      </c>
      <c r="G458" s="111">
        <f t="shared" si="42"/>
        <v>646</v>
      </c>
      <c r="H458" s="112">
        <f t="shared" si="43"/>
        <v>658.90000000000009</v>
      </c>
      <c r="I458" s="65">
        <f>I457</f>
        <v>21900</v>
      </c>
      <c r="J458" s="67">
        <f t="shared" si="47"/>
        <v>14147400</v>
      </c>
      <c r="K458" s="68">
        <f t="shared" si="45"/>
        <v>14996244</v>
      </c>
      <c r="L458" s="69">
        <f t="shared" si="44"/>
        <v>31000</v>
      </c>
      <c r="M458" s="70">
        <f t="shared" si="46"/>
        <v>1844920.0000000002</v>
      </c>
      <c r="N458" s="4"/>
      <c r="R458" s="2"/>
    </row>
    <row r="459" spans="1:18" ht="16.5">
      <c r="A459" s="65">
        <v>458</v>
      </c>
      <c r="B459" s="15">
        <v>3909</v>
      </c>
      <c r="C459" s="15">
        <v>39</v>
      </c>
      <c r="D459" s="106" t="s">
        <v>12</v>
      </c>
      <c r="E459" s="110">
        <v>459</v>
      </c>
      <c r="F459" s="113">
        <v>0</v>
      </c>
      <c r="G459" s="111">
        <f t="shared" si="42"/>
        <v>459</v>
      </c>
      <c r="H459" s="112">
        <f t="shared" si="43"/>
        <v>504.90000000000003</v>
      </c>
      <c r="I459" s="65">
        <f>I458</f>
        <v>21900</v>
      </c>
      <c r="J459" s="67">
        <f t="shared" si="47"/>
        <v>10052100</v>
      </c>
      <c r="K459" s="68">
        <f t="shared" si="45"/>
        <v>10655226</v>
      </c>
      <c r="L459" s="69">
        <f t="shared" si="44"/>
        <v>22000</v>
      </c>
      <c r="M459" s="70">
        <f t="shared" si="46"/>
        <v>1413720</v>
      </c>
      <c r="N459" s="4"/>
      <c r="R459" s="2"/>
    </row>
    <row r="460" spans="1:18" ht="16.5">
      <c r="A460" s="65">
        <v>459</v>
      </c>
      <c r="B460" s="15">
        <v>3910</v>
      </c>
      <c r="C460" s="15">
        <v>39</v>
      </c>
      <c r="D460" s="106" t="s">
        <v>12</v>
      </c>
      <c r="E460" s="110">
        <v>459</v>
      </c>
      <c r="F460" s="113">
        <v>0</v>
      </c>
      <c r="G460" s="111">
        <f t="shared" si="42"/>
        <v>459</v>
      </c>
      <c r="H460" s="112">
        <f t="shared" si="43"/>
        <v>504.90000000000003</v>
      </c>
      <c r="I460" s="65">
        <f>I459</f>
        <v>21900</v>
      </c>
      <c r="J460" s="67">
        <f t="shared" si="47"/>
        <v>10052100</v>
      </c>
      <c r="K460" s="68">
        <f t="shared" si="45"/>
        <v>10655226</v>
      </c>
      <c r="L460" s="69">
        <f t="shared" si="44"/>
        <v>22000</v>
      </c>
      <c r="M460" s="70">
        <f t="shared" si="46"/>
        <v>1413720</v>
      </c>
      <c r="N460" s="4"/>
      <c r="R460" s="2"/>
    </row>
    <row r="461" spans="1:18" ht="16.5">
      <c r="A461" s="65">
        <v>460</v>
      </c>
      <c r="B461" s="15">
        <v>3911</v>
      </c>
      <c r="C461" s="15">
        <v>39</v>
      </c>
      <c r="D461" s="106" t="s">
        <v>12</v>
      </c>
      <c r="E461" s="110">
        <v>589</v>
      </c>
      <c r="F461" s="113">
        <v>16</v>
      </c>
      <c r="G461" s="111">
        <f t="shared" si="42"/>
        <v>605</v>
      </c>
      <c r="H461" s="112">
        <f t="shared" si="43"/>
        <v>647.90000000000009</v>
      </c>
      <c r="I461" s="65">
        <f>I460</f>
        <v>21900</v>
      </c>
      <c r="J461" s="67">
        <f t="shared" si="47"/>
        <v>13249500</v>
      </c>
      <c r="K461" s="68">
        <f t="shared" si="45"/>
        <v>14044470</v>
      </c>
      <c r="L461" s="69">
        <f t="shared" si="44"/>
        <v>29500</v>
      </c>
      <c r="M461" s="70">
        <f t="shared" si="46"/>
        <v>1814120.0000000002</v>
      </c>
      <c r="N461" s="4"/>
      <c r="R461" s="2"/>
    </row>
    <row r="462" spans="1:18" ht="16.5">
      <c r="A462" s="65">
        <v>461</v>
      </c>
      <c r="B462" s="15">
        <v>3912</v>
      </c>
      <c r="C462" s="15">
        <v>39</v>
      </c>
      <c r="D462" s="106" t="s">
        <v>12</v>
      </c>
      <c r="E462" s="110">
        <v>467</v>
      </c>
      <c r="F462" s="113">
        <v>0</v>
      </c>
      <c r="G462" s="111">
        <f t="shared" si="42"/>
        <v>467</v>
      </c>
      <c r="H462" s="112">
        <f t="shared" si="43"/>
        <v>513.70000000000005</v>
      </c>
      <c r="I462" s="65">
        <f>I461</f>
        <v>21900</v>
      </c>
      <c r="J462" s="67">
        <f t="shared" si="47"/>
        <v>10227300</v>
      </c>
      <c r="K462" s="68">
        <f t="shared" si="45"/>
        <v>10840938</v>
      </c>
      <c r="L462" s="69">
        <f t="shared" si="44"/>
        <v>22500</v>
      </c>
      <c r="M462" s="70">
        <f t="shared" si="46"/>
        <v>1438360.0000000002</v>
      </c>
      <c r="N462" s="4"/>
      <c r="R462" s="2"/>
    </row>
    <row r="463" spans="1:18" ht="16.5">
      <c r="A463" s="65">
        <v>462</v>
      </c>
      <c r="B463" s="15">
        <v>4001</v>
      </c>
      <c r="C463" s="15">
        <v>40</v>
      </c>
      <c r="D463" s="105" t="s">
        <v>12</v>
      </c>
      <c r="E463" s="106">
        <v>467</v>
      </c>
      <c r="F463" s="111">
        <v>0</v>
      </c>
      <c r="G463" s="111">
        <f t="shared" si="42"/>
        <v>467</v>
      </c>
      <c r="H463" s="112">
        <f t="shared" si="43"/>
        <v>513.70000000000005</v>
      </c>
      <c r="I463" s="65">
        <f>I455+50</f>
        <v>21950</v>
      </c>
      <c r="J463" s="67">
        <f t="shared" si="47"/>
        <v>10250650</v>
      </c>
      <c r="K463" s="68">
        <f t="shared" si="45"/>
        <v>10865689</v>
      </c>
      <c r="L463" s="69">
        <f t="shared" si="44"/>
        <v>22500</v>
      </c>
      <c r="M463" s="70">
        <f t="shared" si="46"/>
        <v>1438360.0000000002</v>
      </c>
      <c r="N463" s="4"/>
      <c r="R463" s="2"/>
    </row>
    <row r="464" spans="1:18" ht="16.5">
      <c r="A464" s="65">
        <v>463</v>
      </c>
      <c r="B464" s="15">
        <v>4002</v>
      </c>
      <c r="C464" s="15">
        <v>40</v>
      </c>
      <c r="D464" s="105" t="s">
        <v>45</v>
      </c>
      <c r="E464" s="110">
        <v>392</v>
      </c>
      <c r="F464" s="113">
        <v>15</v>
      </c>
      <c r="G464" s="111">
        <f t="shared" si="42"/>
        <v>407</v>
      </c>
      <c r="H464" s="112">
        <f t="shared" si="43"/>
        <v>431.20000000000005</v>
      </c>
      <c r="I464" s="65">
        <f>I463</f>
        <v>21950</v>
      </c>
      <c r="J464" s="67">
        <f t="shared" si="47"/>
        <v>8933650</v>
      </c>
      <c r="K464" s="68">
        <f t="shared" si="45"/>
        <v>9469669</v>
      </c>
      <c r="L464" s="69">
        <f t="shared" si="44"/>
        <v>19500</v>
      </c>
      <c r="M464" s="70">
        <f t="shared" si="46"/>
        <v>1207360.0000000002</v>
      </c>
      <c r="N464" s="4"/>
      <c r="R464" s="2"/>
    </row>
    <row r="465" spans="1:18" ht="16.5">
      <c r="A465" s="65">
        <v>464</v>
      </c>
      <c r="B465" s="15">
        <v>4003</v>
      </c>
      <c r="C465" s="15">
        <v>40</v>
      </c>
      <c r="D465" s="105" t="s">
        <v>45</v>
      </c>
      <c r="E465" s="110">
        <v>400</v>
      </c>
      <c r="F465" s="113">
        <v>40</v>
      </c>
      <c r="G465" s="111">
        <f t="shared" si="42"/>
        <v>440</v>
      </c>
      <c r="H465" s="112">
        <f t="shared" si="43"/>
        <v>440.00000000000006</v>
      </c>
      <c r="I465" s="65">
        <f>I464</f>
        <v>21950</v>
      </c>
      <c r="J465" s="67">
        <f t="shared" si="47"/>
        <v>9658000</v>
      </c>
      <c r="K465" s="68">
        <f t="shared" si="45"/>
        <v>10237480</v>
      </c>
      <c r="L465" s="69">
        <f t="shared" si="44"/>
        <v>21500</v>
      </c>
      <c r="M465" s="70">
        <f t="shared" si="46"/>
        <v>1232000.0000000002</v>
      </c>
      <c r="N465" s="4"/>
      <c r="R465" s="2"/>
    </row>
    <row r="466" spans="1:18" ht="16.5">
      <c r="A466" s="65">
        <v>465</v>
      </c>
      <c r="B466" s="15">
        <v>4004</v>
      </c>
      <c r="C466" s="15">
        <v>40</v>
      </c>
      <c r="D466" s="105" t="s">
        <v>45</v>
      </c>
      <c r="E466" s="110">
        <v>392</v>
      </c>
      <c r="F466" s="113">
        <v>15</v>
      </c>
      <c r="G466" s="111">
        <f t="shared" si="42"/>
        <v>407</v>
      </c>
      <c r="H466" s="112">
        <f t="shared" si="43"/>
        <v>431.20000000000005</v>
      </c>
      <c r="I466" s="65">
        <f>I465</f>
        <v>21950</v>
      </c>
      <c r="J466" s="67">
        <f t="shared" si="47"/>
        <v>8933650</v>
      </c>
      <c r="K466" s="68">
        <f t="shared" si="45"/>
        <v>9469669</v>
      </c>
      <c r="L466" s="69">
        <f t="shared" si="44"/>
        <v>19500</v>
      </c>
      <c r="M466" s="70">
        <f t="shared" si="46"/>
        <v>1207360.0000000002</v>
      </c>
      <c r="N466" s="4"/>
      <c r="R466" s="2"/>
    </row>
    <row r="467" spans="1:18" ht="16.5">
      <c r="A467" s="65">
        <v>466</v>
      </c>
      <c r="B467" s="15">
        <v>4005</v>
      </c>
      <c r="C467" s="15">
        <v>40</v>
      </c>
      <c r="D467" s="105" t="s">
        <v>45</v>
      </c>
      <c r="E467" s="110">
        <v>392</v>
      </c>
      <c r="F467" s="113">
        <v>15</v>
      </c>
      <c r="G467" s="111">
        <f t="shared" si="42"/>
        <v>407</v>
      </c>
      <c r="H467" s="112">
        <f t="shared" si="43"/>
        <v>431.20000000000005</v>
      </c>
      <c r="I467" s="65">
        <f>I466</f>
        <v>21950</v>
      </c>
      <c r="J467" s="67">
        <f t="shared" si="47"/>
        <v>8933650</v>
      </c>
      <c r="K467" s="68">
        <f t="shared" si="45"/>
        <v>9469669</v>
      </c>
      <c r="L467" s="69">
        <f t="shared" si="44"/>
        <v>19500</v>
      </c>
      <c r="M467" s="70">
        <f t="shared" si="46"/>
        <v>1207360.0000000002</v>
      </c>
      <c r="N467" s="4"/>
      <c r="R467" s="2"/>
    </row>
    <row r="468" spans="1:18" ht="16.5">
      <c r="A468" s="65">
        <v>467</v>
      </c>
      <c r="B468" s="15">
        <v>4006</v>
      </c>
      <c r="C468" s="15">
        <v>40</v>
      </c>
      <c r="D468" s="105" t="s">
        <v>12</v>
      </c>
      <c r="E468" s="110">
        <v>471</v>
      </c>
      <c r="F468" s="113">
        <v>0</v>
      </c>
      <c r="G468" s="111">
        <f t="shared" si="42"/>
        <v>471</v>
      </c>
      <c r="H468" s="112">
        <f t="shared" si="43"/>
        <v>518.1</v>
      </c>
      <c r="I468" s="65">
        <f>I467</f>
        <v>21950</v>
      </c>
      <c r="J468" s="67">
        <f t="shared" si="47"/>
        <v>10338450</v>
      </c>
      <c r="K468" s="68">
        <f t="shared" si="45"/>
        <v>10958757</v>
      </c>
      <c r="L468" s="69">
        <f t="shared" si="44"/>
        <v>23000</v>
      </c>
      <c r="M468" s="70">
        <f t="shared" si="46"/>
        <v>1450680</v>
      </c>
      <c r="N468" s="4"/>
      <c r="R468" s="2"/>
    </row>
    <row r="469" spans="1:18" ht="16.5">
      <c r="A469" s="65">
        <v>468</v>
      </c>
      <c r="B469" s="15">
        <v>4007</v>
      </c>
      <c r="C469" s="15">
        <v>40</v>
      </c>
      <c r="D469" s="106" t="s">
        <v>12</v>
      </c>
      <c r="E469" s="110">
        <v>471</v>
      </c>
      <c r="F469" s="113">
        <v>0</v>
      </c>
      <c r="G469" s="111">
        <f t="shared" si="42"/>
        <v>471</v>
      </c>
      <c r="H469" s="112">
        <f t="shared" si="43"/>
        <v>518.1</v>
      </c>
      <c r="I469" s="65">
        <f>I468</f>
        <v>21950</v>
      </c>
      <c r="J469" s="67">
        <f t="shared" si="47"/>
        <v>10338450</v>
      </c>
      <c r="K469" s="68">
        <f t="shared" si="45"/>
        <v>10958757</v>
      </c>
      <c r="L469" s="69">
        <f t="shared" si="44"/>
        <v>23000</v>
      </c>
      <c r="M469" s="70">
        <f t="shared" si="46"/>
        <v>1450680</v>
      </c>
      <c r="N469" s="4"/>
      <c r="R469" s="2"/>
    </row>
    <row r="470" spans="1:18" ht="16.5">
      <c r="A470" s="65">
        <v>469</v>
      </c>
      <c r="B470" s="15">
        <v>4008</v>
      </c>
      <c r="C470" s="15">
        <v>40</v>
      </c>
      <c r="D470" s="106" t="s">
        <v>12</v>
      </c>
      <c r="E470" s="110">
        <v>599</v>
      </c>
      <c r="F470" s="113">
        <v>47</v>
      </c>
      <c r="G470" s="111">
        <f t="shared" si="42"/>
        <v>646</v>
      </c>
      <c r="H470" s="112">
        <f t="shared" si="43"/>
        <v>658.90000000000009</v>
      </c>
      <c r="I470" s="65">
        <f>I469</f>
        <v>21950</v>
      </c>
      <c r="J470" s="67">
        <f t="shared" si="47"/>
        <v>14179700</v>
      </c>
      <c r="K470" s="68">
        <f t="shared" si="45"/>
        <v>15030482</v>
      </c>
      <c r="L470" s="69">
        <f t="shared" si="44"/>
        <v>31500</v>
      </c>
      <c r="M470" s="70">
        <f t="shared" si="46"/>
        <v>1844920.0000000002</v>
      </c>
      <c r="N470" s="4"/>
      <c r="R470" s="2"/>
    </row>
    <row r="471" spans="1:18" ht="16.5">
      <c r="A471" s="65">
        <v>470</v>
      </c>
      <c r="B471" s="15">
        <v>4009</v>
      </c>
      <c r="C471" s="15">
        <v>40</v>
      </c>
      <c r="D471" s="106" t="s">
        <v>12</v>
      </c>
      <c r="E471" s="110">
        <v>459</v>
      </c>
      <c r="F471" s="113">
        <v>0</v>
      </c>
      <c r="G471" s="111">
        <f t="shared" si="42"/>
        <v>459</v>
      </c>
      <c r="H471" s="112">
        <f t="shared" si="43"/>
        <v>504.90000000000003</v>
      </c>
      <c r="I471" s="65">
        <f>I470</f>
        <v>21950</v>
      </c>
      <c r="J471" s="67">
        <f t="shared" si="47"/>
        <v>10075050</v>
      </c>
      <c r="K471" s="68">
        <f t="shared" si="45"/>
        <v>10679553</v>
      </c>
      <c r="L471" s="69">
        <f t="shared" si="44"/>
        <v>22000</v>
      </c>
      <c r="M471" s="70">
        <f t="shared" si="46"/>
        <v>1413720</v>
      </c>
      <c r="N471" s="4"/>
      <c r="R471" s="2"/>
    </row>
    <row r="472" spans="1:18" ht="16.5">
      <c r="A472" s="65">
        <v>471</v>
      </c>
      <c r="B472" s="15">
        <v>4010</v>
      </c>
      <c r="C472" s="15">
        <v>40</v>
      </c>
      <c r="D472" s="106" t="s">
        <v>12</v>
      </c>
      <c r="E472" s="110">
        <v>459</v>
      </c>
      <c r="F472" s="113">
        <v>0</v>
      </c>
      <c r="G472" s="111">
        <f t="shared" si="42"/>
        <v>459</v>
      </c>
      <c r="H472" s="112">
        <f t="shared" si="43"/>
        <v>504.90000000000003</v>
      </c>
      <c r="I472" s="65">
        <f>I471</f>
        <v>21950</v>
      </c>
      <c r="J472" s="67">
        <f t="shared" si="47"/>
        <v>10075050</v>
      </c>
      <c r="K472" s="68">
        <f t="shared" si="45"/>
        <v>10679553</v>
      </c>
      <c r="L472" s="69">
        <f t="shared" si="44"/>
        <v>22000</v>
      </c>
      <c r="M472" s="70">
        <f t="shared" si="46"/>
        <v>1413720</v>
      </c>
      <c r="N472" s="4"/>
      <c r="R472" s="2"/>
    </row>
    <row r="473" spans="1:18" ht="16.5">
      <c r="A473" s="65">
        <v>472</v>
      </c>
      <c r="B473" s="15">
        <v>4011</v>
      </c>
      <c r="C473" s="15">
        <v>40</v>
      </c>
      <c r="D473" s="106" t="s">
        <v>12</v>
      </c>
      <c r="E473" s="110">
        <v>589</v>
      </c>
      <c r="F473" s="113">
        <v>16</v>
      </c>
      <c r="G473" s="111">
        <f t="shared" si="42"/>
        <v>605</v>
      </c>
      <c r="H473" s="112">
        <f t="shared" si="43"/>
        <v>647.90000000000009</v>
      </c>
      <c r="I473" s="65">
        <f>I472</f>
        <v>21950</v>
      </c>
      <c r="J473" s="67">
        <f t="shared" si="47"/>
        <v>13279750</v>
      </c>
      <c r="K473" s="68">
        <f t="shared" si="45"/>
        <v>14076535</v>
      </c>
      <c r="L473" s="69">
        <f t="shared" si="44"/>
        <v>29500</v>
      </c>
      <c r="M473" s="70">
        <f t="shared" si="46"/>
        <v>1814120.0000000002</v>
      </c>
      <c r="N473" s="4"/>
      <c r="R473" s="2"/>
    </row>
    <row r="474" spans="1:18" ht="16.5">
      <c r="A474" s="65">
        <v>473</v>
      </c>
      <c r="B474" s="15">
        <v>4012</v>
      </c>
      <c r="C474" s="15">
        <v>40</v>
      </c>
      <c r="D474" s="106" t="s">
        <v>12</v>
      </c>
      <c r="E474" s="110">
        <v>467</v>
      </c>
      <c r="F474" s="113">
        <v>0</v>
      </c>
      <c r="G474" s="111">
        <f t="shared" si="42"/>
        <v>467</v>
      </c>
      <c r="H474" s="112">
        <f t="shared" si="43"/>
        <v>513.70000000000005</v>
      </c>
      <c r="I474" s="65">
        <f>I473</f>
        <v>21950</v>
      </c>
      <c r="J474" s="67">
        <f t="shared" si="47"/>
        <v>10250650</v>
      </c>
      <c r="K474" s="68">
        <f t="shared" si="45"/>
        <v>10865689</v>
      </c>
      <c r="L474" s="69">
        <f t="shared" si="44"/>
        <v>22500</v>
      </c>
      <c r="M474" s="70">
        <f t="shared" si="46"/>
        <v>1438360.0000000002</v>
      </c>
      <c r="N474" s="4"/>
      <c r="R474" s="2"/>
    </row>
    <row r="475" spans="1:18" ht="16.5">
      <c r="A475" s="65">
        <v>474</v>
      </c>
      <c r="B475" s="15">
        <v>4101</v>
      </c>
      <c r="C475" s="15">
        <v>41</v>
      </c>
      <c r="D475" s="105" t="s">
        <v>12</v>
      </c>
      <c r="E475" s="106">
        <v>467</v>
      </c>
      <c r="F475" s="111">
        <v>0</v>
      </c>
      <c r="G475" s="111">
        <f t="shared" si="42"/>
        <v>467</v>
      </c>
      <c r="H475" s="112">
        <f t="shared" si="43"/>
        <v>513.70000000000005</v>
      </c>
      <c r="I475" s="65">
        <f>I467+50</f>
        <v>22000</v>
      </c>
      <c r="J475" s="67">
        <f t="shared" si="47"/>
        <v>10274000</v>
      </c>
      <c r="K475" s="68">
        <f t="shared" si="45"/>
        <v>10890440</v>
      </c>
      <c r="L475" s="69">
        <f t="shared" si="44"/>
        <v>22500</v>
      </c>
      <c r="M475" s="70">
        <f t="shared" si="46"/>
        <v>1438360.0000000002</v>
      </c>
      <c r="N475" s="4"/>
      <c r="R475" s="2"/>
    </row>
    <row r="476" spans="1:18" ht="16.5">
      <c r="A476" s="65">
        <v>475</v>
      </c>
      <c r="B476" s="15">
        <v>4102</v>
      </c>
      <c r="C476" s="15">
        <v>41</v>
      </c>
      <c r="D476" s="105" t="s">
        <v>45</v>
      </c>
      <c r="E476" s="110">
        <v>392</v>
      </c>
      <c r="F476" s="113">
        <v>15</v>
      </c>
      <c r="G476" s="111">
        <f t="shared" si="42"/>
        <v>407</v>
      </c>
      <c r="H476" s="112">
        <f t="shared" si="43"/>
        <v>431.20000000000005</v>
      </c>
      <c r="I476" s="65">
        <f>I475</f>
        <v>22000</v>
      </c>
      <c r="J476" s="67">
        <f t="shared" si="47"/>
        <v>8954000</v>
      </c>
      <c r="K476" s="68">
        <f t="shared" si="45"/>
        <v>9491240</v>
      </c>
      <c r="L476" s="69">
        <f t="shared" si="44"/>
        <v>20000</v>
      </c>
      <c r="M476" s="70">
        <f t="shared" si="46"/>
        <v>1207360.0000000002</v>
      </c>
      <c r="N476" s="4"/>
      <c r="R476" s="2"/>
    </row>
    <row r="477" spans="1:18" ht="16.5">
      <c r="A477" s="65">
        <v>476</v>
      </c>
      <c r="B477" s="15">
        <v>4103</v>
      </c>
      <c r="C477" s="15">
        <v>41</v>
      </c>
      <c r="D477" s="105" t="s">
        <v>45</v>
      </c>
      <c r="E477" s="110">
        <v>400</v>
      </c>
      <c r="F477" s="113">
        <v>40</v>
      </c>
      <c r="G477" s="111">
        <f t="shared" si="42"/>
        <v>440</v>
      </c>
      <c r="H477" s="112">
        <f t="shared" si="43"/>
        <v>440.00000000000006</v>
      </c>
      <c r="I477" s="65">
        <f>I476</f>
        <v>22000</v>
      </c>
      <c r="J477" s="67">
        <f t="shared" si="47"/>
        <v>9680000</v>
      </c>
      <c r="K477" s="68">
        <f t="shared" si="45"/>
        <v>10260800</v>
      </c>
      <c r="L477" s="69">
        <f t="shared" si="44"/>
        <v>21500</v>
      </c>
      <c r="M477" s="70">
        <f t="shared" si="46"/>
        <v>1232000.0000000002</v>
      </c>
      <c r="N477" s="4"/>
      <c r="R477" s="2"/>
    </row>
    <row r="478" spans="1:18" ht="16.5">
      <c r="A478" s="65">
        <v>477</v>
      </c>
      <c r="B478" s="15">
        <v>4104</v>
      </c>
      <c r="C478" s="15">
        <v>41</v>
      </c>
      <c r="D478" s="105" t="s">
        <v>45</v>
      </c>
      <c r="E478" s="110">
        <v>392</v>
      </c>
      <c r="F478" s="113">
        <v>15</v>
      </c>
      <c r="G478" s="111">
        <f t="shared" si="42"/>
        <v>407</v>
      </c>
      <c r="H478" s="112">
        <f t="shared" si="43"/>
        <v>431.20000000000005</v>
      </c>
      <c r="I478" s="65">
        <f>I477</f>
        <v>22000</v>
      </c>
      <c r="J478" s="67">
        <f t="shared" si="47"/>
        <v>8954000</v>
      </c>
      <c r="K478" s="68">
        <f t="shared" si="45"/>
        <v>9491240</v>
      </c>
      <c r="L478" s="69">
        <f t="shared" si="44"/>
        <v>20000</v>
      </c>
      <c r="M478" s="70">
        <f t="shared" si="46"/>
        <v>1207360.0000000002</v>
      </c>
      <c r="N478" s="4"/>
      <c r="R478" s="2"/>
    </row>
    <row r="479" spans="1:18" ht="16.5">
      <c r="A479" s="65">
        <v>478</v>
      </c>
      <c r="B479" s="15">
        <v>4105</v>
      </c>
      <c r="C479" s="15">
        <v>41</v>
      </c>
      <c r="D479" s="105" t="s">
        <v>45</v>
      </c>
      <c r="E479" s="110">
        <v>392</v>
      </c>
      <c r="F479" s="113">
        <v>15</v>
      </c>
      <c r="G479" s="111">
        <f t="shared" si="42"/>
        <v>407</v>
      </c>
      <c r="H479" s="112">
        <f t="shared" si="43"/>
        <v>431.20000000000005</v>
      </c>
      <c r="I479" s="65">
        <f>I478</f>
        <v>22000</v>
      </c>
      <c r="J479" s="67">
        <f t="shared" si="47"/>
        <v>8954000</v>
      </c>
      <c r="K479" s="68">
        <f t="shared" si="45"/>
        <v>9491240</v>
      </c>
      <c r="L479" s="69">
        <f t="shared" si="44"/>
        <v>20000</v>
      </c>
      <c r="M479" s="70">
        <f t="shared" si="46"/>
        <v>1207360.0000000002</v>
      </c>
      <c r="N479" s="4"/>
      <c r="R479" s="2"/>
    </row>
    <row r="480" spans="1:18" ht="16.5">
      <c r="A480" s="65">
        <v>479</v>
      </c>
      <c r="B480" s="15">
        <v>4106</v>
      </c>
      <c r="C480" s="15">
        <v>41</v>
      </c>
      <c r="D480" s="105" t="s">
        <v>12</v>
      </c>
      <c r="E480" s="110">
        <v>471</v>
      </c>
      <c r="F480" s="113">
        <v>0</v>
      </c>
      <c r="G480" s="111">
        <f t="shared" si="42"/>
        <v>471</v>
      </c>
      <c r="H480" s="112">
        <f t="shared" si="43"/>
        <v>518.1</v>
      </c>
      <c r="I480" s="65">
        <f>I479</f>
        <v>22000</v>
      </c>
      <c r="J480" s="67">
        <f t="shared" si="47"/>
        <v>10362000</v>
      </c>
      <c r="K480" s="68">
        <f t="shared" si="45"/>
        <v>10983720</v>
      </c>
      <c r="L480" s="69">
        <f t="shared" si="44"/>
        <v>23000</v>
      </c>
      <c r="M480" s="70">
        <f t="shared" si="46"/>
        <v>1450680</v>
      </c>
      <c r="N480" s="4"/>
      <c r="R480" s="2"/>
    </row>
    <row r="481" spans="1:18" ht="16.5">
      <c r="A481" s="65">
        <v>480</v>
      </c>
      <c r="B481" s="15">
        <v>4107</v>
      </c>
      <c r="C481" s="15">
        <v>41</v>
      </c>
      <c r="D481" s="106" t="s">
        <v>12</v>
      </c>
      <c r="E481" s="110">
        <v>471</v>
      </c>
      <c r="F481" s="113">
        <v>0</v>
      </c>
      <c r="G481" s="111">
        <f t="shared" si="42"/>
        <v>471</v>
      </c>
      <c r="H481" s="112">
        <f t="shared" si="43"/>
        <v>518.1</v>
      </c>
      <c r="I481" s="65">
        <f>I480</f>
        <v>22000</v>
      </c>
      <c r="J481" s="67">
        <f t="shared" si="47"/>
        <v>10362000</v>
      </c>
      <c r="K481" s="68">
        <f t="shared" si="45"/>
        <v>10983720</v>
      </c>
      <c r="L481" s="69">
        <f t="shared" si="44"/>
        <v>23000</v>
      </c>
      <c r="M481" s="70">
        <f t="shared" si="46"/>
        <v>1450680</v>
      </c>
      <c r="N481" s="4"/>
      <c r="R481" s="2"/>
    </row>
    <row r="482" spans="1:18" ht="16.5">
      <c r="A482" s="65">
        <v>481</v>
      </c>
      <c r="B482" s="15">
        <v>4108</v>
      </c>
      <c r="C482" s="15">
        <v>41</v>
      </c>
      <c r="D482" s="106" t="s">
        <v>12</v>
      </c>
      <c r="E482" s="110">
        <v>599</v>
      </c>
      <c r="F482" s="113">
        <v>47</v>
      </c>
      <c r="G482" s="111">
        <f t="shared" si="42"/>
        <v>646</v>
      </c>
      <c r="H482" s="112">
        <f t="shared" si="43"/>
        <v>658.90000000000009</v>
      </c>
      <c r="I482" s="65">
        <f>I481</f>
        <v>22000</v>
      </c>
      <c r="J482" s="67">
        <f t="shared" si="47"/>
        <v>14212000</v>
      </c>
      <c r="K482" s="68">
        <f t="shared" si="45"/>
        <v>15064720</v>
      </c>
      <c r="L482" s="69">
        <f t="shared" si="44"/>
        <v>31500</v>
      </c>
      <c r="M482" s="70">
        <f t="shared" si="46"/>
        <v>1844920.0000000002</v>
      </c>
      <c r="N482" s="4"/>
      <c r="R482" s="2"/>
    </row>
    <row r="483" spans="1:18" ht="16.5">
      <c r="A483" s="65">
        <v>482</v>
      </c>
      <c r="B483" s="15">
        <v>4109</v>
      </c>
      <c r="C483" s="15">
        <v>41</v>
      </c>
      <c r="D483" s="106" t="s">
        <v>12</v>
      </c>
      <c r="E483" s="110">
        <v>459</v>
      </c>
      <c r="F483" s="113">
        <v>0</v>
      </c>
      <c r="G483" s="111">
        <f t="shared" si="42"/>
        <v>459</v>
      </c>
      <c r="H483" s="112">
        <f t="shared" si="43"/>
        <v>504.90000000000003</v>
      </c>
      <c r="I483" s="65">
        <f>I482</f>
        <v>22000</v>
      </c>
      <c r="J483" s="67">
        <f t="shared" si="47"/>
        <v>10098000</v>
      </c>
      <c r="K483" s="68">
        <f t="shared" si="45"/>
        <v>10703880</v>
      </c>
      <c r="L483" s="69">
        <f t="shared" si="44"/>
        <v>22500</v>
      </c>
      <c r="M483" s="70">
        <f t="shared" si="46"/>
        <v>1413720</v>
      </c>
      <c r="N483" s="4"/>
      <c r="R483" s="2"/>
    </row>
    <row r="484" spans="1:18" ht="16.5">
      <c r="A484" s="65">
        <v>483</v>
      </c>
      <c r="B484" s="15">
        <v>4110</v>
      </c>
      <c r="C484" s="15">
        <v>41</v>
      </c>
      <c r="D484" s="106" t="s">
        <v>12</v>
      </c>
      <c r="E484" s="110">
        <v>459</v>
      </c>
      <c r="F484" s="113">
        <v>0</v>
      </c>
      <c r="G484" s="111">
        <f t="shared" si="42"/>
        <v>459</v>
      </c>
      <c r="H484" s="112">
        <f t="shared" si="43"/>
        <v>504.90000000000003</v>
      </c>
      <c r="I484" s="65">
        <f>I483</f>
        <v>22000</v>
      </c>
      <c r="J484" s="67">
        <f t="shared" si="47"/>
        <v>10098000</v>
      </c>
      <c r="K484" s="68">
        <f t="shared" si="45"/>
        <v>10703880</v>
      </c>
      <c r="L484" s="69">
        <f t="shared" si="44"/>
        <v>22500</v>
      </c>
      <c r="M484" s="70">
        <f t="shared" si="46"/>
        <v>1413720</v>
      </c>
      <c r="N484" s="4"/>
      <c r="R484" s="2"/>
    </row>
    <row r="485" spans="1:18" ht="16.5">
      <c r="A485" s="65">
        <v>484</v>
      </c>
      <c r="B485" s="15">
        <v>4111</v>
      </c>
      <c r="C485" s="15">
        <v>41</v>
      </c>
      <c r="D485" s="106" t="s">
        <v>12</v>
      </c>
      <c r="E485" s="110">
        <v>589</v>
      </c>
      <c r="F485" s="113">
        <v>16</v>
      </c>
      <c r="G485" s="111">
        <f t="shared" si="42"/>
        <v>605</v>
      </c>
      <c r="H485" s="112">
        <f t="shared" si="43"/>
        <v>647.90000000000009</v>
      </c>
      <c r="I485" s="65">
        <f>I484</f>
        <v>22000</v>
      </c>
      <c r="J485" s="67">
        <f t="shared" si="47"/>
        <v>13310000</v>
      </c>
      <c r="K485" s="68">
        <f t="shared" si="45"/>
        <v>14108600</v>
      </c>
      <c r="L485" s="69">
        <f t="shared" si="44"/>
        <v>29500</v>
      </c>
      <c r="M485" s="70">
        <f t="shared" si="46"/>
        <v>1814120.0000000002</v>
      </c>
      <c r="N485" s="4"/>
      <c r="R485" s="2"/>
    </row>
    <row r="486" spans="1:18" ht="16.5">
      <c r="A486" s="65">
        <v>485</v>
      </c>
      <c r="B486" s="15">
        <v>4112</v>
      </c>
      <c r="C486" s="15">
        <v>41</v>
      </c>
      <c r="D486" s="106" t="s">
        <v>12</v>
      </c>
      <c r="E486" s="110">
        <v>467</v>
      </c>
      <c r="F486" s="113">
        <v>0</v>
      </c>
      <c r="G486" s="111">
        <f t="shared" si="42"/>
        <v>467</v>
      </c>
      <c r="H486" s="112">
        <f t="shared" si="43"/>
        <v>513.70000000000005</v>
      </c>
      <c r="I486" s="65">
        <f>I485</f>
        <v>22000</v>
      </c>
      <c r="J486" s="67">
        <f t="shared" si="47"/>
        <v>10274000</v>
      </c>
      <c r="K486" s="68">
        <f t="shared" si="45"/>
        <v>10890440</v>
      </c>
      <c r="L486" s="69">
        <f t="shared" si="44"/>
        <v>22500</v>
      </c>
      <c r="M486" s="70">
        <f t="shared" si="46"/>
        <v>1438360.0000000002</v>
      </c>
      <c r="N486" s="4"/>
      <c r="R486" s="2"/>
    </row>
    <row r="487" spans="1:18" ht="16.5">
      <c r="A487" s="65">
        <v>486</v>
      </c>
      <c r="B487" s="15">
        <v>4201</v>
      </c>
      <c r="C487" s="15">
        <v>42</v>
      </c>
      <c r="D487" s="105" t="s">
        <v>12</v>
      </c>
      <c r="E487" s="106">
        <v>467</v>
      </c>
      <c r="F487" s="111">
        <v>0</v>
      </c>
      <c r="G487" s="111">
        <f t="shared" si="42"/>
        <v>467</v>
      </c>
      <c r="H487" s="112">
        <f t="shared" si="43"/>
        <v>513.70000000000005</v>
      </c>
      <c r="I487" s="65">
        <f>I479+50</f>
        <v>22050</v>
      </c>
      <c r="J487" s="67">
        <f t="shared" si="47"/>
        <v>10297350</v>
      </c>
      <c r="K487" s="68">
        <f t="shared" si="45"/>
        <v>10915191</v>
      </c>
      <c r="L487" s="69">
        <f t="shared" si="44"/>
        <v>22500</v>
      </c>
      <c r="M487" s="70">
        <f t="shared" si="46"/>
        <v>1438360.0000000002</v>
      </c>
      <c r="N487" s="4"/>
      <c r="R487" s="2"/>
    </row>
    <row r="488" spans="1:18" ht="16.5">
      <c r="A488" s="65">
        <v>487</v>
      </c>
      <c r="B488" s="15">
        <v>4202</v>
      </c>
      <c r="C488" s="15">
        <v>42</v>
      </c>
      <c r="D488" s="105" t="s">
        <v>45</v>
      </c>
      <c r="E488" s="110">
        <v>392</v>
      </c>
      <c r="F488" s="113">
        <v>15</v>
      </c>
      <c r="G488" s="111">
        <f t="shared" si="42"/>
        <v>407</v>
      </c>
      <c r="H488" s="112">
        <f t="shared" si="43"/>
        <v>431.20000000000005</v>
      </c>
      <c r="I488" s="65">
        <f>I487</f>
        <v>22050</v>
      </c>
      <c r="J488" s="67">
        <f t="shared" si="47"/>
        <v>8974350</v>
      </c>
      <c r="K488" s="68">
        <f t="shared" si="45"/>
        <v>9512811</v>
      </c>
      <c r="L488" s="69">
        <f t="shared" si="44"/>
        <v>20000</v>
      </c>
      <c r="M488" s="70">
        <f t="shared" si="46"/>
        <v>1207360.0000000002</v>
      </c>
      <c r="N488" s="4"/>
      <c r="R488" s="2"/>
    </row>
    <row r="489" spans="1:18" ht="16.5">
      <c r="A489" s="65">
        <v>488</v>
      </c>
      <c r="B489" s="15">
        <v>4203</v>
      </c>
      <c r="C489" s="15">
        <v>42</v>
      </c>
      <c r="D489" s="105" t="s">
        <v>45</v>
      </c>
      <c r="E489" s="110">
        <v>400</v>
      </c>
      <c r="F489" s="113">
        <v>40</v>
      </c>
      <c r="G489" s="111">
        <f t="shared" si="42"/>
        <v>440</v>
      </c>
      <c r="H489" s="112">
        <f t="shared" si="43"/>
        <v>440.00000000000006</v>
      </c>
      <c r="I489" s="65">
        <f>I488</f>
        <v>22050</v>
      </c>
      <c r="J489" s="67">
        <f t="shared" si="47"/>
        <v>9702000</v>
      </c>
      <c r="K489" s="68">
        <f t="shared" si="45"/>
        <v>10284120</v>
      </c>
      <c r="L489" s="69">
        <f t="shared" si="44"/>
        <v>21500</v>
      </c>
      <c r="M489" s="70">
        <f t="shared" si="46"/>
        <v>1232000.0000000002</v>
      </c>
      <c r="N489" s="4"/>
      <c r="R489" s="2"/>
    </row>
    <row r="490" spans="1:18" ht="16.5">
      <c r="A490" s="65">
        <v>489</v>
      </c>
      <c r="B490" s="15">
        <v>4204</v>
      </c>
      <c r="C490" s="15">
        <v>42</v>
      </c>
      <c r="D490" s="105" t="s">
        <v>45</v>
      </c>
      <c r="E490" s="110">
        <v>392</v>
      </c>
      <c r="F490" s="113">
        <v>15</v>
      </c>
      <c r="G490" s="111">
        <f t="shared" si="42"/>
        <v>407</v>
      </c>
      <c r="H490" s="112">
        <f t="shared" si="43"/>
        <v>431.20000000000005</v>
      </c>
      <c r="I490" s="65">
        <f>I489</f>
        <v>22050</v>
      </c>
      <c r="J490" s="67">
        <f t="shared" si="47"/>
        <v>8974350</v>
      </c>
      <c r="K490" s="68">
        <f t="shared" si="45"/>
        <v>9512811</v>
      </c>
      <c r="L490" s="69">
        <f t="shared" si="44"/>
        <v>20000</v>
      </c>
      <c r="M490" s="70">
        <f t="shared" si="46"/>
        <v>1207360.0000000002</v>
      </c>
      <c r="N490" s="4"/>
      <c r="R490" s="2"/>
    </row>
    <row r="491" spans="1:18" ht="16.5">
      <c r="A491" s="65">
        <v>490</v>
      </c>
      <c r="B491" s="15">
        <v>4205</v>
      </c>
      <c r="C491" s="15">
        <v>42</v>
      </c>
      <c r="D491" s="105" t="s">
        <v>45</v>
      </c>
      <c r="E491" s="110">
        <v>392</v>
      </c>
      <c r="F491" s="113">
        <v>15</v>
      </c>
      <c r="G491" s="111">
        <f t="shared" si="42"/>
        <v>407</v>
      </c>
      <c r="H491" s="112">
        <f t="shared" si="43"/>
        <v>431.20000000000005</v>
      </c>
      <c r="I491" s="65">
        <f>I490</f>
        <v>22050</v>
      </c>
      <c r="J491" s="67">
        <f t="shared" si="47"/>
        <v>8974350</v>
      </c>
      <c r="K491" s="68">
        <f t="shared" si="45"/>
        <v>9512811</v>
      </c>
      <c r="L491" s="69">
        <f t="shared" si="44"/>
        <v>20000</v>
      </c>
      <c r="M491" s="70">
        <f t="shared" si="46"/>
        <v>1207360.0000000002</v>
      </c>
      <c r="N491" s="4"/>
      <c r="R491" s="2"/>
    </row>
    <row r="492" spans="1:18" ht="16.5">
      <c r="A492" s="65">
        <v>491</v>
      </c>
      <c r="B492" s="15">
        <v>4206</v>
      </c>
      <c r="C492" s="15">
        <v>42</v>
      </c>
      <c r="D492" s="105" t="s">
        <v>12</v>
      </c>
      <c r="E492" s="110">
        <v>471</v>
      </c>
      <c r="F492" s="113">
        <v>0</v>
      </c>
      <c r="G492" s="111">
        <f t="shared" si="42"/>
        <v>471</v>
      </c>
      <c r="H492" s="112">
        <f t="shared" si="43"/>
        <v>518.1</v>
      </c>
      <c r="I492" s="65">
        <f>I491</f>
        <v>22050</v>
      </c>
      <c r="J492" s="67">
        <f t="shared" si="47"/>
        <v>10385550</v>
      </c>
      <c r="K492" s="68">
        <f t="shared" si="45"/>
        <v>11008683</v>
      </c>
      <c r="L492" s="69">
        <f t="shared" si="44"/>
        <v>23000</v>
      </c>
      <c r="M492" s="70">
        <f t="shared" si="46"/>
        <v>1450680</v>
      </c>
      <c r="N492" s="4"/>
      <c r="R492" s="2"/>
    </row>
    <row r="493" spans="1:18" ht="16.5">
      <c r="A493" s="65">
        <v>492</v>
      </c>
      <c r="B493" s="15">
        <v>4207</v>
      </c>
      <c r="C493" s="15">
        <v>42</v>
      </c>
      <c r="D493" s="106" t="s">
        <v>12</v>
      </c>
      <c r="E493" s="110">
        <v>471</v>
      </c>
      <c r="F493" s="113">
        <v>0</v>
      </c>
      <c r="G493" s="111">
        <f t="shared" si="42"/>
        <v>471</v>
      </c>
      <c r="H493" s="112">
        <f t="shared" si="43"/>
        <v>518.1</v>
      </c>
      <c r="I493" s="65">
        <f>I492</f>
        <v>22050</v>
      </c>
      <c r="J493" s="67">
        <f t="shared" si="47"/>
        <v>10385550</v>
      </c>
      <c r="K493" s="68">
        <f t="shared" si="45"/>
        <v>11008683</v>
      </c>
      <c r="L493" s="69">
        <f t="shared" si="44"/>
        <v>23000</v>
      </c>
      <c r="M493" s="70">
        <f t="shared" si="46"/>
        <v>1450680</v>
      </c>
      <c r="N493" s="4"/>
      <c r="R493" s="2"/>
    </row>
    <row r="494" spans="1:18" ht="16.5">
      <c r="A494" s="65">
        <v>493</v>
      </c>
      <c r="B494" s="15">
        <v>4208</v>
      </c>
      <c r="C494" s="15">
        <v>42</v>
      </c>
      <c r="D494" s="106" t="s">
        <v>12</v>
      </c>
      <c r="E494" s="110">
        <v>599</v>
      </c>
      <c r="F494" s="113">
        <v>47</v>
      </c>
      <c r="G494" s="111">
        <f t="shared" si="42"/>
        <v>646</v>
      </c>
      <c r="H494" s="112">
        <f t="shared" si="43"/>
        <v>658.90000000000009</v>
      </c>
      <c r="I494" s="65">
        <f>I493</f>
        <v>22050</v>
      </c>
      <c r="J494" s="67">
        <f t="shared" si="47"/>
        <v>14244300</v>
      </c>
      <c r="K494" s="68">
        <f t="shared" si="45"/>
        <v>15098958</v>
      </c>
      <c r="L494" s="69">
        <f t="shared" si="44"/>
        <v>31500</v>
      </c>
      <c r="M494" s="70">
        <f t="shared" si="46"/>
        <v>1844920.0000000002</v>
      </c>
      <c r="N494" s="4"/>
      <c r="R494" s="2"/>
    </row>
    <row r="495" spans="1:18" ht="16.5">
      <c r="A495" s="65">
        <v>494</v>
      </c>
      <c r="B495" s="15">
        <v>4209</v>
      </c>
      <c r="C495" s="15">
        <v>42</v>
      </c>
      <c r="D495" s="106" t="s">
        <v>12</v>
      </c>
      <c r="E495" s="110">
        <v>459</v>
      </c>
      <c r="F495" s="113">
        <v>0</v>
      </c>
      <c r="G495" s="111">
        <f t="shared" si="42"/>
        <v>459</v>
      </c>
      <c r="H495" s="112">
        <f t="shared" si="43"/>
        <v>504.90000000000003</v>
      </c>
      <c r="I495" s="65">
        <f>I494</f>
        <v>22050</v>
      </c>
      <c r="J495" s="67">
        <f t="shared" si="47"/>
        <v>10120950</v>
      </c>
      <c r="K495" s="68">
        <f t="shared" si="45"/>
        <v>10728207</v>
      </c>
      <c r="L495" s="69">
        <f t="shared" si="44"/>
        <v>22500</v>
      </c>
      <c r="M495" s="70">
        <f t="shared" si="46"/>
        <v>1413720</v>
      </c>
      <c r="N495" s="4"/>
      <c r="R495" s="2"/>
    </row>
    <row r="496" spans="1:18" ht="16.5">
      <c r="A496" s="65">
        <v>495</v>
      </c>
      <c r="B496" s="15">
        <v>4210</v>
      </c>
      <c r="C496" s="15">
        <v>42</v>
      </c>
      <c r="D496" s="106" t="s">
        <v>12</v>
      </c>
      <c r="E496" s="110">
        <v>459</v>
      </c>
      <c r="F496" s="113">
        <v>0</v>
      </c>
      <c r="G496" s="111">
        <f t="shared" si="42"/>
        <v>459</v>
      </c>
      <c r="H496" s="112">
        <f t="shared" si="43"/>
        <v>504.90000000000003</v>
      </c>
      <c r="I496" s="65">
        <f>I495</f>
        <v>22050</v>
      </c>
      <c r="J496" s="67">
        <f t="shared" si="47"/>
        <v>10120950</v>
      </c>
      <c r="K496" s="68">
        <f t="shared" si="45"/>
        <v>10728207</v>
      </c>
      <c r="L496" s="69">
        <f t="shared" si="44"/>
        <v>22500</v>
      </c>
      <c r="M496" s="70">
        <f t="shared" si="46"/>
        <v>1413720</v>
      </c>
      <c r="N496" s="4"/>
      <c r="R496" s="2"/>
    </row>
    <row r="497" spans="1:18" ht="16.5">
      <c r="A497" s="65">
        <v>496</v>
      </c>
      <c r="B497" s="15">
        <v>4211</v>
      </c>
      <c r="C497" s="15">
        <v>42</v>
      </c>
      <c r="D497" s="106" t="s">
        <v>12</v>
      </c>
      <c r="E497" s="110">
        <v>589</v>
      </c>
      <c r="F497" s="113">
        <v>16</v>
      </c>
      <c r="G497" s="111">
        <f t="shared" si="42"/>
        <v>605</v>
      </c>
      <c r="H497" s="112">
        <f t="shared" si="43"/>
        <v>647.90000000000009</v>
      </c>
      <c r="I497" s="65">
        <f>I496</f>
        <v>22050</v>
      </c>
      <c r="J497" s="67">
        <f t="shared" si="47"/>
        <v>13340250</v>
      </c>
      <c r="K497" s="68">
        <f t="shared" si="45"/>
        <v>14140665</v>
      </c>
      <c r="L497" s="69">
        <f t="shared" si="44"/>
        <v>29500</v>
      </c>
      <c r="M497" s="70">
        <f t="shared" si="46"/>
        <v>1814120.0000000002</v>
      </c>
      <c r="N497" s="4"/>
      <c r="R497" s="2"/>
    </row>
    <row r="498" spans="1:18" ht="16.5">
      <c r="A498" s="65">
        <v>497</v>
      </c>
      <c r="B498" s="15">
        <v>4212</v>
      </c>
      <c r="C498" s="15">
        <v>42</v>
      </c>
      <c r="D498" s="106" t="s">
        <v>12</v>
      </c>
      <c r="E498" s="110">
        <v>467</v>
      </c>
      <c r="F498" s="113">
        <v>0</v>
      </c>
      <c r="G498" s="111">
        <f t="shared" si="42"/>
        <v>467</v>
      </c>
      <c r="H498" s="112">
        <f t="shared" si="43"/>
        <v>513.70000000000005</v>
      </c>
      <c r="I498" s="65">
        <f>I497</f>
        <v>22050</v>
      </c>
      <c r="J498" s="67">
        <f t="shared" si="47"/>
        <v>10297350</v>
      </c>
      <c r="K498" s="68">
        <f t="shared" si="45"/>
        <v>10915191</v>
      </c>
      <c r="L498" s="69">
        <f t="shared" si="44"/>
        <v>22500</v>
      </c>
      <c r="M498" s="70">
        <f t="shared" si="46"/>
        <v>1438360.0000000002</v>
      </c>
      <c r="N498" s="4"/>
      <c r="R498" s="2"/>
    </row>
    <row r="499" spans="1:18" s="37" customFormat="1" ht="16.5">
      <c r="A499" s="117" t="s">
        <v>3</v>
      </c>
      <c r="B499" s="118"/>
      <c r="C499" s="118"/>
      <c r="D499" s="119"/>
      <c r="E499" s="114">
        <f t="shared" ref="E499:H499" si="48">SUM(E2:E498)</f>
        <v>230223</v>
      </c>
      <c r="F499" s="114">
        <f t="shared" si="48"/>
        <v>6216</v>
      </c>
      <c r="G499" s="114">
        <f t="shared" si="48"/>
        <v>236439</v>
      </c>
      <c r="H499" s="114">
        <f t="shared" si="48"/>
        <v>253245.30000000066</v>
      </c>
      <c r="I499" s="71"/>
      <c r="J499" s="72">
        <f t="shared" ref="J499:M499" si="49">SUM(J2:J498)</f>
        <v>4970889000</v>
      </c>
      <c r="K499" s="73">
        <f t="shared" si="49"/>
        <v>5269142340</v>
      </c>
      <c r="L499" s="74"/>
      <c r="M499" s="72">
        <f t="shared" si="49"/>
        <v>709086840</v>
      </c>
    </row>
  </sheetData>
  <mergeCells count="1">
    <mergeCell ref="A499:D499"/>
  </mergeCells>
  <phoneticPr fontId="1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B0735-CCBB-4A86-9CAF-EE343CABF7B4}">
  <dimension ref="A1:M12"/>
  <sheetViews>
    <sheetView zoomScale="130" zoomScaleNormal="130" workbookViewId="0">
      <selection activeCell="I4" sqref="I4"/>
    </sheetView>
  </sheetViews>
  <sheetFormatPr defaultRowHeight="15"/>
  <cols>
    <col min="3" max="3" width="18.5703125" style="1" customWidth="1"/>
    <col min="4" max="4" width="10.42578125" style="1" customWidth="1"/>
    <col min="5" max="5" width="15.140625" style="1" bestFit="1" customWidth="1"/>
    <col min="6" max="6" width="11.85546875" style="1" bestFit="1" customWidth="1"/>
    <col min="7" max="7" width="19.28515625" style="1" customWidth="1"/>
    <col min="8" max="8" width="21" style="1" customWidth="1"/>
    <col min="9" max="9" width="16.85546875" style="1" bestFit="1" customWidth="1"/>
    <col min="10" max="10" width="19.28515625" style="1" customWidth="1"/>
    <col min="12" max="12" width="15.28515625" bestFit="1" customWidth="1"/>
  </cols>
  <sheetData>
    <row r="1" spans="1:13" s="14" customFormat="1" ht="21" customHeight="1">
      <c r="A1" s="42" t="s">
        <v>4</v>
      </c>
      <c r="B1" s="42" t="s">
        <v>51</v>
      </c>
      <c r="C1" s="42" t="s">
        <v>10</v>
      </c>
      <c r="D1" s="42" t="s">
        <v>5</v>
      </c>
      <c r="E1" s="42" t="s">
        <v>6</v>
      </c>
      <c r="F1" s="42" t="s">
        <v>7</v>
      </c>
      <c r="G1" s="42" t="s">
        <v>8</v>
      </c>
      <c r="H1" s="42" t="s">
        <v>9</v>
      </c>
      <c r="I1" s="6"/>
      <c r="J1" s="6"/>
      <c r="K1" s="6"/>
      <c r="L1" s="6"/>
      <c r="M1" s="6"/>
    </row>
    <row r="2" spans="1:13" s="14" customFormat="1" ht="57.75" customHeight="1">
      <c r="A2" s="42">
        <v>1</v>
      </c>
      <c r="B2" s="42">
        <v>3</v>
      </c>
      <c r="C2" s="127" t="s">
        <v>52</v>
      </c>
      <c r="D2" s="42">
        <f>168+329</f>
        <v>497</v>
      </c>
      <c r="E2" s="114">
        <v>236439</v>
      </c>
      <c r="F2" s="125">
        <v>253245</v>
      </c>
      <c r="G2" s="126">
        <f>'Tower 5'!J499</f>
        <v>4970889000</v>
      </c>
      <c r="H2" s="126">
        <f>'Tower 5'!K499</f>
        <v>5269142340</v>
      </c>
      <c r="I2" s="6"/>
      <c r="J2" s="6"/>
      <c r="K2" s="6"/>
      <c r="L2" s="6"/>
      <c r="M2" s="6"/>
    </row>
    <row r="3" spans="1:13" s="14" customFormat="1">
      <c r="G3" s="6"/>
      <c r="H3" s="6"/>
      <c r="I3" s="6"/>
      <c r="J3" s="7"/>
      <c r="K3" s="6"/>
      <c r="L3" s="6"/>
      <c r="M3" s="6"/>
    </row>
    <row r="4" spans="1:13" s="14" customFormat="1">
      <c r="G4" s="6"/>
      <c r="H4" s="6"/>
      <c r="I4" s="128">
        <f>F2*2800</f>
        <v>709086000</v>
      </c>
      <c r="J4" s="6"/>
      <c r="K4" s="6"/>
      <c r="L4" s="6"/>
      <c r="M4" s="6"/>
    </row>
    <row r="5" spans="1:13" s="14" customFormat="1" ht="16.5">
      <c r="C5" s="18"/>
      <c r="E5" s="19"/>
      <c r="F5" s="19"/>
      <c r="G5" s="20"/>
      <c r="H5" s="20"/>
      <c r="I5" s="6"/>
      <c r="J5" s="16"/>
      <c r="K5" s="6"/>
      <c r="L5" s="6"/>
      <c r="M5" s="6"/>
    </row>
    <row r="6" spans="1:13" s="6" customFormat="1" ht="16.5">
      <c r="A6" s="32"/>
      <c r="B6" s="32"/>
      <c r="C6" s="33"/>
      <c r="D6" s="32"/>
      <c r="E6" s="34"/>
      <c r="F6" s="34"/>
      <c r="G6" s="24"/>
      <c r="H6" s="24"/>
      <c r="J6" s="16"/>
    </row>
    <row r="7" spans="1:13" s="14" customFormat="1" ht="15.75">
      <c r="A7" s="41"/>
      <c r="B7" s="41"/>
      <c r="C7" s="41"/>
      <c r="D7" s="25"/>
      <c r="E7" s="26"/>
      <c r="F7" s="26"/>
      <c r="G7" s="27"/>
      <c r="H7" s="27"/>
      <c r="I7" s="6"/>
      <c r="J7" s="17"/>
      <c r="K7" s="6"/>
      <c r="L7" s="6"/>
      <c r="M7" s="6"/>
    </row>
    <row r="8" spans="1:13" s="14" customForma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14" customFormat="1">
      <c r="G9" s="6"/>
      <c r="H9" s="6"/>
      <c r="I9" s="6"/>
      <c r="J9" s="6"/>
    </row>
    <row r="10" spans="1:13" s="14" customFormat="1" ht="16.5">
      <c r="C10" s="18"/>
      <c r="E10" s="19"/>
      <c r="F10" s="19"/>
      <c r="G10" s="20"/>
      <c r="H10" s="20"/>
      <c r="I10" s="6"/>
      <c r="J10" s="21"/>
    </row>
    <row r="11" spans="1:13" s="6" customFormat="1" ht="16.5">
      <c r="C11" s="22"/>
      <c r="E11" s="23"/>
      <c r="F11" s="23"/>
      <c r="G11" s="24"/>
      <c r="H11" s="24"/>
      <c r="J11" s="21"/>
    </row>
    <row r="12" spans="1:13" s="14" customFormat="1" ht="15.75">
      <c r="A12" s="41"/>
      <c r="B12" s="41"/>
      <c r="C12" s="41"/>
      <c r="D12" s="25"/>
      <c r="E12" s="26"/>
      <c r="F12" s="26"/>
      <c r="G12" s="27"/>
      <c r="H12" s="27"/>
      <c r="I12" s="6"/>
      <c r="J12" s="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dimension ref="B1:K171"/>
  <sheetViews>
    <sheetView topLeftCell="A10" zoomScaleNormal="100" workbookViewId="0">
      <selection activeCell="K39" sqref="K39"/>
    </sheetView>
  </sheetViews>
  <sheetFormatPr defaultRowHeight="16.5"/>
  <cols>
    <col min="1" max="1" width="14.5703125" style="78" customWidth="1"/>
    <col min="2" max="2" width="6.7109375" style="78" customWidth="1"/>
    <col min="3" max="3" width="17.85546875" style="78" customWidth="1"/>
    <col min="4" max="4" width="4.140625" style="78" customWidth="1"/>
    <col min="5" max="5" width="8.7109375" style="78" customWidth="1"/>
    <col min="6" max="6" width="9.140625" style="78"/>
    <col min="7" max="7" width="9.42578125" style="78" bestFit="1" customWidth="1"/>
    <col min="8" max="8" width="16" style="78" customWidth="1"/>
    <col min="9" max="9" width="13.7109375" style="78" customWidth="1"/>
    <col min="10" max="11" width="9.140625" style="78"/>
    <col min="12" max="12" width="9.5703125" style="78" bestFit="1" customWidth="1"/>
    <col min="13" max="22" width="9.140625" style="78"/>
    <col min="23" max="23" width="10.85546875" style="78" bestFit="1" customWidth="1"/>
    <col min="24" max="30" width="9.140625" style="78"/>
    <col min="31" max="31" width="9.5703125" style="78" bestFit="1" customWidth="1"/>
    <col min="32" max="35" width="9.140625" style="78"/>
    <col min="36" max="36" width="13.5703125" style="78" bestFit="1" customWidth="1"/>
    <col min="37" max="16384" width="9.140625" style="78"/>
  </cols>
  <sheetData>
    <row r="1" ht="16.5" customHeight="1"/>
    <row r="3" ht="18" customHeight="1"/>
    <row r="5" ht="16.5" customHeight="1"/>
    <row r="6" ht="16.5" customHeight="1"/>
    <row r="7" ht="16.5" customHeight="1"/>
    <row r="8" ht="16.5" customHeight="1"/>
    <row r="9" ht="16.5" customHeight="1"/>
    <row r="10" ht="16.5" customHeight="1"/>
    <row r="11" ht="16.5" customHeight="1"/>
    <row r="12" ht="16.5" customHeight="1"/>
    <row r="13" ht="16.5" customHeight="1"/>
    <row r="14" ht="16.5" customHeight="1"/>
    <row r="15" ht="16.5" customHeight="1"/>
    <row r="16" ht="16.5" customHeight="1"/>
    <row r="17" spans="2:9" ht="16.5" customHeight="1"/>
    <row r="18" spans="2:9" ht="16.5" customHeight="1"/>
    <row r="19" spans="2:9" ht="23.25" customHeight="1"/>
    <row r="20" spans="2:9" ht="16.5" customHeight="1">
      <c r="D20" s="79"/>
      <c r="E20" s="79"/>
      <c r="F20" s="79"/>
      <c r="G20" s="79"/>
      <c r="H20" s="80"/>
      <c r="I20" s="80"/>
    </row>
    <row r="21" spans="2:9" ht="16.5" customHeight="1">
      <c r="D21" s="81"/>
      <c r="E21" s="81"/>
      <c r="F21" s="81"/>
      <c r="G21" s="82"/>
      <c r="H21" s="81"/>
      <c r="I21" s="81"/>
    </row>
    <row r="22" spans="2:9" ht="16.5" customHeight="1">
      <c r="B22" s="84" t="s">
        <v>34</v>
      </c>
      <c r="C22" s="84" t="s">
        <v>35</v>
      </c>
      <c r="D22" s="84" t="s">
        <v>36</v>
      </c>
      <c r="E22" s="84" t="s">
        <v>37</v>
      </c>
      <c r="F22" s="84" t="s">
        <v>38</v>
      </c>
      <c r="G22" s="82"/>
      <c r="H22" s="81"/>
      <c r="I22" s="81"/>
    </row>
    <row r="23" spans="2:9" ht="16.5" customHeight="1">
      <c r="B23" s="85">
        <v>1</v>
      </c>
      <c r="C23" s="85" t="s">
        <v>39</v>
      </c>
      <c r="D23" s="85">
        <v>55.66</v>
      </c>
      <c r="E23" s="86">
        <f>D23*10.764</f>
        <v>599.12423999999987</v>
      </c>
      <c r="F23" s="85">
        <v>42</v>
      </c>
      <c r="G23" s="85">
        <v>40</v>
      </c>
      <c r="H23" s="81"/>
      <c r="I23" s="81"/>
    </row>
    <row r="24" spans="2:9" ht="16.5" customHeight="1">
      <c r="B24" s="85">
        <v>2</v>
      </c>
      <c r="C24" s="85" t="s">
        <v>40</v>
      </c>
      <c r="D24" s="85">
        <v>54.71</v>
      </c>
      <c r="E24" s="86">
        <f t="shared" ref="E24:E29" si="0">D24*10.764</f>
        <v>588.89843999999994</v>
      </c>
      <c r="F24" s="85">
        <v>42</v>
      </c>
      <c r="G24" s="85">
        <v>39</v>
      </c>
      <c r="H24" s="81"/>
      <c r="I24" s="81"/>
    </row>
    <row r="25" spans="2:9" ht="16.5" customHeight="1">
      <c r="B25" s="85">
        <v>3</v>
      </c>
      <c r="C25" s="85" t="s">
        <v>41</v>
      </c>
      <c r="D25" s="85">
        <v>37.17</v>
      </c>
      <c r="E25" s="86">
        <f t="shared" si="0"/>
        <v>400.09787999999998</v>
      </c>
      <c r="F25" s="85">
        <v>42</v>
      </c>
      <c r="G25" s="85">
        <v>6</v>
      </c>
      <c r="H25" s="83"/>
      <c r="I25" s="83"/>
    </row>
    <row r="26" spans="2:9" ht="16.5" customHeight="1">
      <c r="B26" s="85">
        <v>4</v>
      </c>
      <c r="C26" s="85" t="s">
        <v>42</v>
      </c>
      <c r="D26" s="85">
        <v>36.39</v>
      </c>
      <c r="E26" s="86">
        <f t="shared" si="0"/>
        <v>391.70195999999999</v>
      </c>
      <c r="F26" s="85">
        <v>126</v>
      </c>
      <c r="G26" s="85">
        <v>22</v>
      </c>
    </row>
    <row r="27" spans="2:9" ht="16.5" customHeight="1">
      <c r="B27" s="85">
        <v>5</v>
      </c>
      <c r="C27" s="85" t="s">
        <v>43</v>
      </c>
      <c r="D27" s="85">
        <v>42.64</v>
      </c>
      <c r="E27" s="86">
        <f t="shared" si="0"/>
        <v>458.97695999999996</v>
      </c>
      <c r="F27" s="85">
        <v>77</v>
      </c>
      <c r="G27" s="85">
        <v>68</v>
      </c>
    </row>
    <row r="28" spans="2:9" ht="16.5" customHeight="1">
      <c r="B28" s="85">
        <v>6</v>
      </c>
      <c r="C28" s="85" t="s">
        <v>43</v>
      </c>
      <c r="D28" s="85">
        <v>43.38</v>
      </c>
      <c r="E28" s="86">
        <f t="shared" si="0"/>
        <v>466.94232</v>
      </c>
      <c r="F28" s="85">
        <v>84</v>
      </c>
      <c r="G28" s="85">
        <v>50</v>
      </c>
    </row>
    <row r="29" spans="2:9" ht="23.25" customHeight="1">
      <c r="B29" s="85">
        <v>7</v>
      </c>
      <c r="C29" s="85" t="s">
        <v>43</v>
      </c>
      <c r="D29" s="85">
        <v>43.78</v>
      </c>
      <c r="E29" s="86">
        <f t="shared" si="0"/>
        <v>471.24791999999997</v>
      </c>
      <c r="F29" s="85">
        <v>84</v>
      </c>
      <c r="G29" s="85">
        <v>62</v>
      </c>
    </row>
    <row r="30" spans="2:9" ht="20.25" customHeight="1">
      <c r="F30" s="83">
        <f>SUM(F23:F29)</f>
        <v>497</v>
      </c>
    </row>
    <row r="31" spans="2:9" ht="16.5" customHeight="1"/>
    <row r="32" spans="2:9" ht="16.5" customHeight="1"/>
    <row r="33" spans="11:11" ht="16.5" customHeight="1"/>
    <row r="34" spans="11:11" ht="16.5" customHeight="1"/>
    <row r="35" spans="11:11" ht="16.5" customHeight="1"/>
    <row r="36" spans="11:11" ht="16.5" customHeight="1"/>
    <row r="37" spans="11:11" ht="16.5" customHeight="1"/>
    <row r="38" spans="11:11" ht="16.5" customHeight="1">
      <c r="K38" s="78">
        <f>245+84</f>
        <v>329</v>
      </c>
    </row>
    <row r="39" spans="11:11" ht="16.5" customHeight="1"/>
    <row r="40" spans="11:11" ht="16.5" customHeight="1"/>
    <row r="41" spans="11:11" ht="16.5" customHeight="1"/>
    <row r="42" spans="11:11" ht="16.5" customHeight="1"/>
    <row r="43" spans="11:11" ht="16.5" customHeight="1"/>
    <row r="44" spans="11:11" ht="16.5" customHeight="1"/>
    <row r="45" spans="11:11" ht="16.5" customHeight="1"/>
    <row r="46" spans="11:11" ht="16.5" customHeight="1"/>
    <row r="47" spans="11:11" ht="16.5" customHeight="1"/>
    <row r="48" spans="11:11" ht="16.5" customHeight="1"/>
    <row r="49" ht="16.5" customHeight="1"/>
    <row r="50" ht="16.5" customHeight="1"/>
    <row r="51" ht="16.5" customHeight="1"/>
    <row r="52" ht="16.5" customHeight="1"/>
    <row r="53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27" ht="16.5" customHeight="1"/>
    <row r="128" ht="16.5" customHeight="1"/>
    <row r="129" ht="16.5" customHeight="1"/>
    <row r="130" ht="16.5" customHeight="1"/>
    <row r="131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104"/>
  <sheetViews>
    <sheetView tabSelected="1" zoomScale="115" zoomScaleNormal="115" workbookViewId="0">
      <selection activeCell="D10" sqref="D10"/>
    </sheetView>
  </sheetViews>
  <sheetFormatPr defaultRowHeight="16.5"/>
  <cols>
    <col min="1" max="1" width="19.42578125" style="46" customWidth="1"/>
    <col min="2" max="2" width="5.85546875" style="47" customWidth="1"/>
    <col min="3" max="3" width="7.85546875" style="47" customWidth="1"/>
    <col min="4" max="4" width="5.85546875" style="48" customWidth="1"/>
    <col min="5" max="5" width="5.28515625" style="47" bestFit="1" customWidth="1"/>
    <col min="6" max="6" width="5.28515625" style="47" customWidth="1"/>
    <col min="7" max="7" width="5.140625" style="79" customWidth="1"/>
    <col min="8" max="8" width="4.5703125" style="79" customWidth="1"/>
    <col min="9" max="9" width="6.85546875" style="47" customWidth="1"/>
    <col min="10" max="10" width="5.7109375" style="47" customWidth="1"/>
    <col min="11" max="11" width="5.85546875" style="47" customWidth="1"/>
    <col min="12" max="12" width="8.42578125" style="47" customWidth="1"/>
    <col min="13" max="13" width="9.42578125" style="46" bestFit="1" customWidth="1"/>
    <col min="14" max="14" width="8.7109375" style="47" customWidth="1"/>
    <col min="15" max="15" width="5.42578125" style="47" bestFit="1" customWidth="1"/>
    <col min="16" max="17" width="5.28515625" style="47" bestFit="1" customWidth="1"/>
    <col min="18" max="18" width="11.28515625" style="47" customWidth="1"/>
    <col min="19" max="19" width="14.5703125" style="49" customWidth="1"/>
    <col min="20" max="20" width="3.5703125" style="49" customWidth="1"/>
    <col min="21" max="21" width="8" style="49" customWidth="1"/>
    <col min="22" max="22" width="7.28515625" style="49" customWidth="1"/>
    <col min="23" max="23" width="6.7109375" style="49" customWidth="1"/>
    <col min="24" max="24" width="9.140625" style="47" customWidth="1"/>
    <col min="25" max="25" width="14.85546875" style="49" customWidth="1"/>
    <col min="26" max="26" width="4.42578125" style="49" customWidth="1"/>
    <col min="27" max="27" width="7" style="49" customWidth="1"/>
    <col min="28" max="28" width="5.5703125" style="49" customWidth="1"/>
    <col min="29" max="29" width="7" style="49" customWidth="1"/>
    <col min="30" max="30" width="10.140625" style="47" customWidth="1"/>
    <col min="31" max="31" width="14.7109375" style="49" customWidth="1"/>
    <col min="32" max="32" width="4.140625" style="49" customWidth="1"/>
    <col min="33" max="33" width="6.28515625" style="49" customWidth="1"/>
    <col min="34" max="34" width="5.85546875" style="49" customWidth="1"/>
    <col min="35" max="35" width="7" style="49" customWidth="1"/>
    <col min="36" max="36" width="9.140625" style="47"/>
    <col min="37" max="43" width="9.140625" style="49"/>
    <col min="44" max="16384" width="9.140625" style="50"/>
  </cols>
  <sheetData>
    <row r="1" spans="1:36">
      <c r="S1" s="46"/>
      <c r="T1" s="47"/>
      <c r="U1" s="47"/>
      <c r="V1" s="47"/>
      <c r="W1" s="47"/>
      <c r="Y1" s="46"/>
      <c r="Z1" s="47"/>
      <c r="AA1" s="47"/>
      <c r="AB1" s="47"/>
      <c r="AC1" s="47"/>
      <c r="AE1" s="46"/>
      <c r="AF1" s="47"/>
      <c r="AG1" s="47"/>
      <c r="AH1" s="47"/>
      <c r="AI1" s="47"/>
    </row>
    <row r="2" spans="1:36" ht="63.75">
      <c r="A2" s="51" t="s">
        <v>46</v>
      </c>
      <c r="B2" s="46"/>
      <c r="J2" s="52"/>
      <c r="M2" s="53"/>
      <c r="S2" s="53"/>
      <c r="T2" s="47"/>
      <c r="U2" s="47"/>
      <c r="V2" s="47"/>
      <c r="W2" s="47"/>
      <c r="Y2" s="46"/>
      <c r="Z2" s="47"/>
      <c r="AA2" s="47"/>
      <c r="AB2" s="52"/>
      <c r="AC2" s="47"/>
      <c r="AE2" s="53"/>
      <c r="AF2" s="47"/>
      <c r="AG2" s="47"/>
      <c r="AH2" s="47"/>
      <c r="AI2" s="47"/>
    </row>
    <row r="3" spans="1:36">
      <c r="A3" s="46" t="s">
        <v>47</v>
      </c>
      <c r="B3" s="15">
        <v>1</v>
      </c>
      <c r="C3" s="40" t="s">
        <v>12</v>
      </c>
      <c r="D3" s="39">
        <v>43.38</v>
      </c>
      <c r="E3" s="39">
        <f>D3*10.764</f>
        <v>466.94232</v>
      </c>
      <c r="F3" s="39">
        <v>0</v>
      </c>
      <c r="G3" s="101">
        <f>F3*10.764</f>
        <v>0</v>
      </c>
      <c r="H3" s="101">
        <f>E3+G3</f>
        <v>466.94232</v>
      </c>
      <c r="J3" s="39">
        <v>467</v>
      </c>
      <c r="K3" s="108">
        <v>0</v>
      </c>
      <c r="M3" s="124">
        <v>43.38</v>
      </c>
      <c r="N3" s="48">
        <f>M3-D3</f>
        <v>0</v>
      </c>
      <c r="O3" s="19"/>
      <c r="Q3" s="48"/>
      <c r="R3" s="19"/>
      <c r="S3" s="19"/>
      <c r="T3" s="19"/>
      <c r="U3" s="19"/>
      <c r="V3" s="47"/>
      <c r="W3" s="48"/>
      <c r="X3" s="19"/>
      <c r="Y3" s="47"/>
      <c r="Z3" s="47"/>
      <c r="AA3" s="47"/>
      <c r="AB3" s="47"/>
      <c r="AC3" s="48"/>
      <c r="AE3" s="19"/>
      <c r="AF3" s="19"/>
      <c r="AG3" s="19"/>
      <c r="AH3" s="47"/>
      <c r="AI3" s="48"/>
      <c r="AJ3" s="19"/>
    </row>
    <row r="4" spans="1:36">
      <c r="B4" s="15">
        <v>2</v>
      </c>
      <c r="C4" s="40" t="s">
        <v>45</v>
      </c>
      <c r="D4" s="39">
        <v>36.39</v>
      </c>
      <c r="E4" s="39">
        <f t="shared" ref="E4:E14" si="0">D4*10.764</f>
        <v>391.70195999999999</v>
      </c>
      <c r="F4" s="39">
        <v>1.41</v>
      </c>
      <c r="G4" s="101">
        <f t="shared" ref="G4:G14" si="1">F4*10.764</f>
        <v>15.177239999999998</v>
      </c>
      <c r="H4" s="101">
        <f t="shared" ref="H4:H14" si="2">E4+G4</f>
        <v>406.87919999999997</v>
      </c>
      <c r="J4" s="107">
        <v>392</v>
      </c>
      <c r="K4" s="109">
        <v>15</v>
      </c>
      <c r="M4" s="124">
        <v>37.799999999999997</v>
      </c>
      <c r="N4" s="48">
        <f t="shared" ref="N4:N14" si="3">M4-D4</f>
        <v>1.4099999999999966</v>
      </c>
      <c r="Q4" s="48"/>
      <c r="R4" s="19"/>
      <c r="S4" s="47"/>
      <c r="T4" s="47"/>
      <c r="U4" s="19"/>
      <c r="V4" s="47"/>
      <c r="W4" s="48"/>
      <c r="X4" s="19"/>
      <c r="Y4" s="47"/>
      <c r="Z4" s="47"/>
      <c r="AA4" s="47"/>
      <c r="AB4" s="47"/>
      <c r="AC4" s="48"/>
      <c r="AE4" s="47"/>
      <c r="AF4" s="47"/>
      <c r="AG4" s="47"/>
      <c r="AH4" s="47"/>
      <c r="AI4" s="48"/>
      <c r="AJ4" s="19"/>
    </row>
    <row r="5" spans="1:36">
      <c r="B5" s="15">
        <v>3</v>
      </c>
      <c r="C5" s="40" t="s">
        <v>45</v>
      </c>
      <c r="D5" s="39">
        <v>37.17</v>
      </c>
      <c r="E5" s="39">
        <f t="shared" si="0"/>
        <v>400.09787999999998</v>
      </c>
      <c r="F5" s="39">
        <v>3.72</v>
      </c>
      <c r="G5" s="101">
        <f t="shared" si="1"/>
        <v>40.042079999999999</v>
      </c>
      <c r="H5" s="101">
        <f t="shared" si="2"/>
        <v>440.13995999999997</v>
      </c>
      <c r="J5" s="107">
        <v>400</v>
      </c>
      <c r="K5" s="109">
        <v>40</v>
      </c>
      <c r="M5" s="124">
        <v>40.89</v>
      </c>
      <c r="N5" s="48">
        <f t="shared" si="3"/>
        <v>3.7199999999999989</v>
      </c>
      <c r="Q5" s="48"/>
      <c r="R5" s="19"/>
      <c r="S5" s="47"/>
      <c r="T5" s="47"/>
      <c r="U5" s="19"/>
      <c r="V5" s="47"/>
      <c r="W5" s="48"/>
      <c r="X5" s="19"/>
      <c r="Y5" s="47"/>
      <c r="Z5" s="47"/>
      <c r="AA5" s="47"/>
      <c r="AB5" s="47"/>
      <c r="AC5" s="48"/>
      <c r="AE5" s="47"/>
      <c r="AF5" s="47"/>
      <c r="AG5" s="47"/>
      <c r="AH5" s="47"/>
      <c r="AI5" s="48"/>
      <c r="AJ5" s="19"/>
    </row>
    <row r="6" spans="1:36">
      <c r="B6" s="15">
        <v>4</v>
      </c>
      <c r="C6" s="40" t="s">
        <v>45</v>
      </c>
      <c r="D6" s="39">
        <v>36.39</v>
      </c>
      <c r="E6" s="39">
        <f t="shared" si="0"/>
        <v>391.70195999999999</v>
      </c>
      <c r="F6" s="39">
        <v>1.41</v>
      </c>
      <c r="G6" s="101">
        <f t="shared" si="1"/>
        <v>15.177239999999998</v>
      </c>
      <c r="H6" s="101">
        <f t="shared" si="2"/>
        <v>406.87919999999997</v>
      </c>
      <c r="J6" s="107">
        <v>392</v>
      </c>
      <c r="K6" s="109">
        <v>15</v>
      </c>
      <c r="M6" s="124">
        <v>37.799999999999997</v>
      </c>
      <c r="N6" s="48">
        <f t="shared" si="3"/>
        <v>1.4099999999999966</v>
      </c>
      <c r="O6" s="19"/>
      <c r="Q6" s="48"/>
      <c r="R6" s="19"/>
      <c r="S6" s="47"/>
      <c r="T6" s="47"/>
      <c r="U6" s="19"/>
      <c r="V6" s="47"/>
      <c r="W6" s="48"/>
      <c r="X6" s="19"/>
      <c r="Y6" s="47"/>
      <c r="Z6" s="47"/>
      <c r="AA6" s="47"/>
      <c r="AB6" s="47"/>
      <c r="AC6" s="48"/>
      <c r="AE6" s="47"/>
      <c r="AF6" s="47"/>
      <c r="AG6" s="19"/>
      <c r="AH6" s="47"/>
      <c r="AI6" s="48"/>
      <c r="AJ6" s="19"/>
    </row>
    <row r="7" spans="1:36">
      <c r="A7" s="51"/>
      <c r="B7" s="15">
        <v>5</v>
      </c>
      <c r="C7" s="40" t="s">
        <v>45</v>
      </c>
      <c r="D7" s="39">
        <v>36.39</v>
      </c>
      <c r="E7" s="39">
        <f t="shared" si="0"/>
        <v>391.70195999999999</v>
      </c>
      <c r="F7" s="39">
        <v>1.41</v>
      </c>
      <c r="G7" s="101">
        <f t="shared" si="1"/>
        <v>15.177239999999998</v>
      </c>
      <c r="H7" s="101">
        <f t="shared" si="2"/>
        <v>406.87919999999997</v>
      </c>
      <c r="J7" s="107">
        <v>392</v>
      </c>
      <c r="K7" s="109">
        <v>15</v>
      </c>
      <c r="M7" s="124">
        <v>37.799999999999997</v>
      </c>
      <c r="N7" s="48">
        <f t="shared" si="3"/>
        <v>1.4099999999999966</v>
      </c>
      <c r="O7" s="19"/>
      <c r="Q7" s="48"/>
      <c r="R7" s="19"/>
      <c r="S7" s="53"/>
      <c r="T7" s="19"/>
      <c r="U7" s="19"/>
      <c r="V7" s="47"/>
      <c r="W7" s="48"/>
      <c r="X7" s="19"/>
      <c r="Y7" s="46"/>
      <c r="Z7" s="47"/>
      <c r="AA7" s="47"/>
      <c r="AB7" s="47"/>
      <c r="AC7" s="48"/>
      <c r="AE7" s="53"/>
      <c r="AF7" s="19"/>
      <c r="AG7" s="19"/>
      <c r="AH7" s="47"/>
      <c r="AI7" s="48"/>
      <c r="AJ7" s="19"/>
    </row>
    <row r="8" spans="1:36">
      <c r="B8" s="15">
        <v>6</v>
      </c>
      <c r="C8" s="40" t="s">
        <v>12</v>
      </c>
      <c r="D8" s="39">
        <v>43.78</v>
      </c>
      <c r="E8" s="39">
        <f t="shared" si="0"/>
        <v>471.24791999999997</v>
      </c>
      <c r="F8" s="39">
        <v>0</v>
      </c>
      <c r="G8" s="101">
        <f t="shared" si="1"/>
        <v>0</v>
      </c>
      <c r="H8" s="101">
        <f t="shared" si="2"/>
        <v>471.24791999999997</v>
      </c>
      <c r="J8" s="107">
        <v>471</v>
      </c>
      <c r="K8" s="109">
        <v>0</v>
      </c>
      <c r="M8" s="124">
        <v>43.78</v>
      </c>
      <c r="N8" s="48">
        <f t="shared" si="3"/>
        <v>0</v>
      </c>
      <c r="Q8" s="46"/>
      <c r="R8" s="19"/>
      <c r="S8" s="53"/>
      <c r="T8" s="19"/>
      <c r="U8" s="19"/>
      <c r="V8" s="47"/>
      <c r="W8" s="48"/>
      <c r="X8" s="19"/>
      <c r="AE8" s="53"/>
      <c r="AF8" s="19"/>
      <c r="AG8" s="19"/>
      <c r="AH8" s="47"/>
      <c r="AI8" s="48"/>
      <c r="AJ8" s="19"/>
    </row>
    <row r="9" spans="1:36">
      <c r="B9" s="15">
        <v>7</v>
      </c>
      <c r="C9" s="39" t="s">
        <v>12</v>
      </c>
      <c r="D9" s="39">
        <v>43.78</v>
      </c>
      <c r="E9" s="39">
        <f t="shared" si="0"/>
        <v>471.24791999999997</v>
      </c>
      <c r="F9" s="39">
        <v>0</v>
      </c>
      <c r="G9" s="101">
        <f t="shared" si="1"/>
        <v>0</v>
      </c>
      <c r="H9" s="101">
        <f t="shared" si="2"/>
        <v>471.24791999999997</v>
      </c>
      <c r="J9" s="107">
        <v>471</v>
      </c>
      <c r="K9" s="109">
        <v>0</v>
      </c>
      <c r="M9" s="124">
        <v>43.78</v>
      </c>
      <c r="N9" s="48">
        <f t="shared" si="3"/>
        <v>0</v>
      </c>
      <c r="Q9" s="19"/>
      <c r="R9" s="19"/>
      <c r="S9" s="53"/>
      <c r="T9" s="19"/>
      <c r="U9" s="19"/>
      <c r="V9" s="47"/>
      <c r="W9" s="48"/>
      <c r="X9" s="19"/>
      <c r="AE9" s="53"/>
      <c r="AF9" s="19"/>
      <c r="AG9" s="19"/>
      <c r="AH9" s="47"/>
      <c r="AI9" s="48"/>
    </row>
    <row r="10" spans="1:36">
      <c r="B10" s="15">
        <v>8</v>
      </c>
      <c r="C10" s="39" t="s">
        <v>12</v>
      </c>
      <c r="D10" s="39">
        <v>55.66</v>
      </c>
      <c r="E10" s="39">
        <f t="shared" si="0"/>
        <v>599.12423999999987</v>
      </c>
      <c r="F10" s="39">
        <v>4.33</v>
      </c>
      <c r="G10" s="101">
        <f t="shared" si="1"/>
        <v>46.60812</v>
      </c>
      <c r="H10" s="101">
        <f t="shared" si="2"/>
        <v>645.73235999999986</v>
      </c>
      <c r="J10" s="107">
        <v>599</v>
      </c>
      <c r="K10" s="109">
        <v>47</v>
      </c>
      <c r="M10" s="124">
        <v>59.99</v>
      </c>
      <c r="N10" s="48">
        <f t="shared" si="3"/>
        <v>4.3300000000000054</v>
      </c>
      <c r="Q10" s="19"/>
      <c r="R10" s="19"/>
      <c r="S10" s="53"/>
      <c r="T10" s="19"/>
      <c r="U10" s="19"/>
      <c r="V10" s="47"/>
      <c r="W10" s="48"/>
      <c r="X10" s="19"/>
      <c r="AE10" s="53"/>
      <c r="AF10" s="19"/>
      <c r="AG10" s="19"/>
      <c r="AH10" s="47"/>
      <c r="AI10" s="48"/>
    </row>
    <row r="11" spans="1:36">
      <c r="B11" s="15">
        <v>9</v>
      </c>
      <c r="C11" s="39" t="s">
        <v>12</v>
      </c>
      <c r="D11" s="39">
        <v>42.64</v>
      </c>
      <c r="E11" s="39">
        <f t="shared" si="0"/>
        <v>458.97695999999996</v>
      </c>
      <c r="F11" s="39">
        <v>0</v>
      </c>
      <c r="G11" s="101">
        <f t="shared" si="1"/>
        <v>0</v>
      </c>
      <c r="H11" s="101">
        <f t="shared" si="2"/>
        <v>458.97695999999996</v>
      </c>
      <c r="J11" s="107">
        <v>459</v>
      </c>
      <c r="K11" s="109">
        <v>0</v>
      </c>
      <c r="M11" s="124">
        <v>42.64</v>
      </c>
      <c r="N11" s="48">
        <f t="shared" si="3"/>
        <v>0</v>
      </c>
      <c r="Q11" s="19"/>
    </row>
    <row r="12" spans="1:36">
      <c r="A12" s="51"/>
      <c r="B12" s="15">
        <v>10</v>
      </c>
      <c r="C12" s="39" t="s">
        <v>12</v>
      </c>
      <c r="D12" s="39">
        <v>42.64</v>
      </c>
      <c r="E12" s="39">
        <f t="shared" si="0"/>
        <v>458.97695999999996</v>
      </c>
      <c r="F12" s="39">
        <v>0</v>
      </c>
      <c r="G12" s="101">
        <f t="shared" si="1"/>
        <v>0</v>
      </c>
      <c r="H12" s="101">
        <f t="shared" si="2"/>
        <v>458.97695999999996</v>
      </c>
      <c r="I12" s="46"/>
      <c r="J12" s="107">
        <v>459</v>
      </c>
      <c r="K12" s="109">
        <v>0</v>
      </c>
      <c r="M12" s="124">
        <v>42.64</v>
      </c>
      <c r="N12" s="48">
        <f t="shared" si="3"/>
        <v>0</v>
      </c>
      <c r="O12" s="19"/>
      <c r="S12" s="51"/>
      <c r="Y12" s="51"/>
      <c r="AE12" s="51"/>
    </row>
    <row r="13" spans="1:36">
      <c r="B13" s="15">
        <v>11</v>
      </c>
      <c r="C13" s="39" t="s">
        <v>12</v>
      </c>
      <c r="D13" s="39">
        <v>54.71</v>
      </c>
      <c r="E13" s="39">
        <f t="shared" si="0"/>
        <v>588.89843999999994</v>
      </c>
      <c r="F13" s="39">
        <v>1.5</v>
      </c>
      <c r="G13" s="101">
        <f t="shared" si="1"/>
        <v>16.146000000000001</v>
      </c>
      <c r="H13" s="101">
        <f t="shared" si="2"/>
        <v>605.0444399999999</v>
      </c>
      <c r="J13" s="107">
        <v>589</v>
      </c>
      <c r="K13" s="109">
        <v>16</v>
      </c>
      <c r="M13" s="124">
        <v>56.21</v>
      </c>
      <c r="N13" s="48">
        <f t="shared" si="3"/>
        <v>1.5</v>
      </c>
      <c r="T13" s="19"/>
      <c r="U13" s="19"/>
      <c r="V13" s="47"/>
      <c r="W13" s="48"/>
      <c r="X13" s="19"/>
      <c r="AF13" s="19"/>
      <c r="AG13" s="19"/>
      <c r="AH13" s="47"/>
      <c r="AI13" s="48"/>
    </row>
    <row r="14" spans="1:36">
      <c r="B14" s="15">
        <v>12</v>
      </c>
      <c r="C14" s="39" t="s">
        <v>12</v>
      </c>
      <c r="D14" s="39">
        <v>43.38</v>
      </c>
      <c r="E14" s="39">
        <f t="shared" si="0"/>
        <v>466.94232</v>
      </c>
      <c r="F14" s="39">
        <v>0</v>
      </c>
      <c r="G14" s="101">
        <f t="shared" si="1"/>
        <v>0</v>
      </c>
      <c r="H14" s="101">
        <f t="shared" si="2"/>
        <v>466.94232</v>
      </c>
      <c r="J14" s="107">
        <v>467</v>
      </c>
      <c r="K14" s="109">
        <v>0</v>
      </c>
      <c r="M14" s="124">
        <v>43.38</v>
      </c>
      <c r="N14" s="48">
        <f t="shared" si="3"/>
        <v>0</v>
      </c>
      <c r="Q14" s="19"/>
      <c r="T14" s="19"/>
      <c r="U14" s="19"/>
      <c r="V14" s="47"/>
      <c r="W14" s="48"/>
      <c r="X14" s="19"/>
    </row>
    <row r="15" spans="1:36">
      <c r="E15" s="19"/>
      <c r="K15" s="19"/>
      <c r="Q15" s="19"/>
      <c r="T15" s="19"/>
      <c r="U15" s="19"/>
      <c r="V15" s="47"/>
      <c r="W15" s="48"/>
      <c r="X15" s="19"/>
    </row>
    <row r="16" spans="1:36" ht="25.5">
      <c r="A16" s="51" t="s">
        <v>48</v>
      </c>
      <c r="E16" s="19"/>
      <c r="K16" s="19"/>
    </row>
    <row r="17" spans="1:36">
      <c r="A17" s="51" t="s">
        <v>49</v>
      </c>
      <c r="B17" s="15">
        <v>1</v>
      </c>
      <c r="C17" s="40" t="s">
        <v>12</v>
      </c>
      <c r="D17" s="39">
        <v>43.38</v>
      </c>
      <c r="E17" s="39">
        <f>D17*10.764</f>
        <v>466.94232</v>
      </c>
      <c r="F17" s="39">
        <v>0</v>
      </c>
      <c r="G17" s="101">
        <f>F17*10.764</f>
        <v>0</v>
      </c>
      <c r="H17" s="101">
        <f>E17+G17</f>
        <v>466.94232</v>
      </c>
      <c r="M17" s="51"/>
      <c r="S17" s="51"/>
      <c r="Y17" s="51"/>
      <c r="AE17" s="51"/>
    </row>
    <row r="18" spans="1:36">
      <c r="B18" s="15">
        <v>2</v>
      </c>
      <c r="C18" s="40" t="s">
        <v>45</v>
      </c>
      <c r="D18" s="39">
        <v>36.39</v>
      </c>
      <c r="E18" s="39">
        <f t="shared" ref="E18:E28" si="4">D18*10.764</f>
        <v>391.70195999999999</v>
      </c>
      <c r="F18" s="39">
        <v>1.41</v>
      </c>
      <c r="G18" s="101">
        <f t="shared" ref="G18:G28" si="5">F18*10.764</f>
        <v>15.177239999999998</v>
      </c>
      <c r="H18" s="101">
        <f t="shared" ref="H18:H28" si="6">E18+G18</f>
        <v>406.87919999999997</v>
      </c>
      <c r="K18" s="46"/>
      <c r="R18" s="19"/>
      <c r="S18" s="47"/>
      <c r="T18" s="19"/>
      <c r="U18" s="19"/>
      <c r="V18" s="47"/>
      <c r="W18" s="48"/>
      <c r="X18" s="19"/>
      <c r="Y18" s="47"/>
      <c r="Z18" s="47"/>
      <c r="AA18" s="47"/>
      <c r="AB18" s="47"/>
      <c r="AC18" s="48"/>
      <c r="AE18" s="47"/>
      <c r="AF18" s="19"/>
      <c r="AG18" s="19"/>
      <c r="AH18" s="47"/>
      <c r="AI18" s="48"/>
      <c r="AJ18" s="19"/>
    </row>
    <row r="19" spans="1:36">
      <c r="B19" s="15">
        <v>3</v>
      </c>
      <c r="C19" s="40" t="s">
        <v>45</v>
      </c>
      <c r="D19" s="39">
        <v>37.17</v>
      </c>
      <c r="E19" s="39">
        <f t="shared" si="4"/>
        <v>400.09787999999998</v>
      </c>
      <c r="F19" s="39">
        <v>3.72</v>
      </c>
      <c r="G19" s="101">
        <f t="shared" si="5"/>
        <v>40.042079999999999</v>
      </c>
      <c r="H19" s="101">
        <f t="shared" si="6"/>
        <v>440.13995999999997</v>
      </c>
      <c r="K19" s="19"/>
      <c r="Q19" s="19"/>
      <c r="R19" s="19"/>
      <c r="T19" s="47"/>
      <c r="U19" s="19"/>
      <c r="V19" s="47"/>
      <c r="W19" s="48"/>
      <c r="X19" s="19"/>
      <c r="Z19" s="47"/>
      <c r="AA19" s="47"/>
      <c r="AB19" s="47"/>
      <c r="AC19" s="48"/>
      <c r="AF19" s="47"/>
      <c r="AG19" s="47"/>
      <c r="AH19" s="47"/>
      <c r="AI19" s="48"/>
      <c r="AJ19" s="19"/>
    </row>
    <row r="20" spans="1:36">
      <c r="B20" s="15">
        <v>4</v>
      </c>
      <c r="C20" s="40" t="s">
        <v>45</v>
      </c>
      <c r="D20" s="39">
        <v>36.39</v>
      </c>
      <c r="E20" s="39">
        <f t="shared" si="4"/>
        <v>391.70195999999999</v>
      </c>
      <c r="F20" s="39">
        <v>1.41</v>
      </c>
      <c r="G20" s="101">
        <f t="shared" si="5"/>
        <v>15.177239999999998</v>
      </c>
      <c r="H20" s="101">
        <f t="shared" si="6"/>
        <v>406.87919999999997</v>
      </c>
      <c r="K20" s="19"/>
      <c r="Q20" s="19"/>
      <c r="R20" s="19"/>
      <c r="T20" s="47"/>
      <c r="U20" s="19"/>
      <c r="V20" s="47"/>
      <c r="W20" s="48"/>
      <c r="X20" s="19"/>
      <c r="Z20" s="47"/>
      <c r="AA20" s="47"/>
      <c r="AB20" s="47"/>
      <c r="AC20" s="48"/>
      <c r="AF20" s="47"/>
      <c r="AG20" s="47"/>
      <c r="AH20" s="47"/>
      <c r="AI20" s="48"/>
      <c r="AJ20" s="19"/>
    </row>
    <row r="21" spans="1:36">
      <c r="B21" s="15">
        <v>5</v>
      </c>
      <c r="C21" s="40" t="s">
        <v>45</v>
      </c>
      <c r="D21" s="39">
        <v>36.39</v>
      </c>
      <c r="E21" s="39">
        <f t="shared" si="4"/>
        <v>391.70195999999999</v>
      </c>
      <c r="F21" s="39">
        <v>1.41</v>
      </c>
      <c r="G21" s="101">
        <f t="shared" si="5"/>
        <v>15.177239999999998</v>
      </c>
      <c r="H21" s="101">
        <f t="shared" si="6"/>
        <v>406.87919999999997</v>
      </c>
      <c r="K21" s="19"/>
      <c r="O21" s="54"/>
      <c r="P21" s="54"/>
      <c r="Q21" s="54"/>
      <c r="R21" s="53"/>
      <c r="T21" s="47"/>
      <c r="U21" s="19"/>
      <c r="V21" s="47"/>
      <c r="W21" s="48"/>
      <c r="X21" s="19"/>
      <c r="Z21" s="47"/>
      <c r="AA21" s="47"/>
      <c r="AB21" s="47"/>
      <c r="AC21" s="48"/>
      <c r="AF21" s="47"/>
      <c r="AG21" s="19"/>
      <c r="AH21" s="47"/>
      <c r="AI21" s="48"/>
      <c r="AJ21" s="19"/>
    </row>
    <row r="22" spans="1:36">
      <c r="B22" s="15">
        <v>6</v>
      </c>
      <c r="C22" s="40" t="s">
        <v>12</v>
      </c>
      <c r="D22" s="39">
        <v>43.78</v>
      </c>
      <c r="E22" s="39">
        <f t="shared" si="4"/>
        <v>471.24791999999997</v>
      </c>
      <c r="F22" s="39">
        <v>0</v>
      </c>
      <c r="G22" s="101">
        <f t="shared" si="5"/>
        <v>0</v>
      </c>
      <c r="H22" s="101">
        <f t="shared" si="6"/>
        <v>471.24791999999997</v>
      </c>
      <c r="N22" s="19"/>
      <c r="O22" s="19"/>
      <c r="Q22" s="48"/>
      <c r="R22" s="19"/>
      <c r="T22" s="53"/>
      <c r="U22" s="54"/>
      <c r="V22" s="54"/>
      <c r="W22" s="54"/>
      <c r="X22" s="19"/>
      <c r="Z22" s="47"/>
      <c r="AA22" s="47"/>
      <c r="AB22" s="47"/>
      <c r="AC22" s="48"/>
      <c r="AF22" s="19"/>
      <c r="AG22" s="19"/>
      <c r="AH22" s="47"/>
      <c r="AI22" s="48"/>
      <c r="AJ22" s="19"/>
    </row>
    <row r="23" spans="1:36">
      <c r="B23" s="15">
        <v>7</v>
      </c>
      <c r="C23" s="39" t="s">
        <v>12</v>
      </c>
      <c r="D23" s="39">
        <v>43.78</v>
      </c>
      <c r="E23" s="39">
        <f t="shared" si="4"/>
        <v>471.24791999999997</v>
      </c>
      <c r="F23" s="39">
        <v>0</v>
      </c>
      <c r="G23" s="101">
        <f t="shared" si="5"/>
        <v>0</v>
      </c>
      <c r="H23" s="101">
        <f t="shared" si="6"/>
        <v>471.24791999999997</v>
      </c>
      <c r="K23" s="46"/>
      <c r="R23" s="19"/>
      <c r="T23" s="19"/>
      <c r="U23" s="19"/>
      <c r="V23" s="47"/>
      <c r="W23" s="48"/>
      <c r="X23" s="19"/>
      <c r="AF23" s="19"/>
      <c r="AG23" s="19"/>
      <c r="AH23" s="47"/>
      <c r="AI23" s="48"/>
      <c r="AJ23" s="19"/>
    </row>
    <row r="24" spans="1:36">
      <c r="B24" s="15">
        <v>8</v>
      </c>
      <c r="C24" s="39" t="s">
        <v>12</v>
      </c>
      <c r="D24" s="39">
        <v>55.66</v>
      </c>
      <c r="E24" s="39">
        <f t="shared" si="4"/>
        <v>599.12423999999987</v>
      </c>
      <c r="F24" s="39">
        <v>4.33</v>
      </c>
      <c r="G24" s="101">
        <f t="shared" si="5"/>
        <v>46.60812</v>
      </c>
      <c r="H24" s="101">
        <f t="shared" si="6"/>
        <v>645.73235999999986</v>
      </c>
      <c r="K24" s="19"/>
      <c r="Q24" s="19"/>
      <c r="R24" s="19"/>
      <c r="T24" s="19"/>
      <c r="U24" s="19"/>
      <c r="V24" s="47"/>
      <c r="W24" s="48"/>
      <c r="X24" s="19"/>
    </row>
    <row r="25" spans="1:36">
      <c r="B25" s="15">
        <v>9</v>
      </c>
      <c r="C25" s="39" t="s">
        <v>12</v>
      </c>
      <c r="D25" s="39">
        <v>42.64</v>
      </c>
      <c r="E25" s="39">
        <f t="shared" si="4"/>
        <v>458.97695999999996</v>
      </c>
      <c r="F25" s="39">
        <v>0</v>
      </c>
      <c r="G25" s="101">
        <f t="shared" si="5"/>
        <v>0</v>
      </c>
      <c r="H25" s="101">
        <f t="shared" si="6"/>
        <v>458.97695999999996</v>
      </c>
      <c r="K25" s="19"/>
      <c r="Q25" s="19"/>
      <c r="R25" s="19"/>
      <c r="T25" s="19"/>
      <c r="U25" s="19"/>
      <c r="V25" s="47"/>
      <c r="W25" s="48"/>
      <c r="X25" s="19"/>
    </row>
    <row r="26" spans="1:36">
      <c r="B26" s="15">
        <v>10</v>
      </c>
      <c r="C26" s="120" t="s">
        <v>50</v>
      </c>
      <c r="D26" s="121"/>
      <c r="E26" s="121"/>
      <c r="F26" s="121"/>
      <c r="G26" s="121"/>
      <c r="H26" s="122"/>
      <c r="K26" s="19"/>
    </row>
    <row r="27" spans="1:36">
      <c r="B27" s="15">
        <v>11</v>
      </c>
      <c r="C27" s="39" t="s">
        <v>12</v>
      </c>
      <c r="D27" s="39">
        <v>54.71</v>
      </c>
      <c r="E27" s="39">
        <f t="shared" si="4"/>
        <v>588.89843999999994</v>
      </c>
      <c r="F27" s="39">
        <v>1.5</v>
      </c>
      <c r="G27" s="101">
        <f t="shared" si="5"/>
        <v>16.146000000000001</v>
      </c>
      <c r="H27" s="101">
        <f t="shared" si="6"/>
        <v>605.0444399999999</v>
      </c>
      <c r="K27" s="19"/>
    </row>
    <row r="28" spans="1:36">
      <c r="B28" s="15">
        <v>12</v>
      </c>
      <c r="C28" s="39" t="s">
        <v>12</v>
      </c>
      <c r="D28" s="39">
        <v>43.38</v>
      </c>
      <c r="E28" s="39">
        <f t="shared" si="4"/>
        <v>466.94232</v>
      </c>
      <c r="F28" s="39">
        <v>0</v>
      </c>
      <c r="G28" s="101">
        <f t="shared" si="5"/>
        <v>0</v>
      </c>
      <c r="H28" s="101">
        <f t="shared" si="6"/>
        <v>466.94232</v>
      </c>
      <c r="K28" s="46"/>
    </row>
    <row r="29" spans="1:36">
      <c r="E29" s="19"/>
      <c r="K29" s="56"/>
      <c r="Q29" s="19"/>
    </row>
    <row r="30" spans="1:36">
      <c r="E30" s="19"/>
      <c r="K30" s="56"/>
      <c r="Q30" s="19"/>
    </row>
    <row r="31" spans="1:36">
      <c r="E31" s="19"/>
      <c r="I31" s="46"/>
      <c r="K31" s="46"/>
      <c r="M31" s="53"/>
      <c r="N31" s="19"/>
      <c r="O31" s="19"/>
    </row>
    <row r="33" spans="5:17">
      <c r="K33" s="46"/>
    </row>
    <row r="34" spans="5:17">
      <c r="E34" s="19"/>
      <c r="K34" s="57"/>
      <c r="Q34" s="19"/>
    </row>
    <row r="35" spans="5:17">
      <c r="E35" s="19"/>
      <c r="K35" s="57"/>
      <c r="Q35" s="19"/>
    </row>
    <row r="36" spans="5:17">
      <c r="E36" s="19"/>
      <c r="K36" s="56"/>
    </row>
    <row r="37" spans="5:17">
      <c r="I37" s="46"/>
      <c r="J37" s="46"/>
      <c r="K37" s="46"/>
      <c r="M37" s="53"/>
      <c r="N37" s="19"/>
      <c r="O37" s="19"/>
    </row>
    <row r="38" spans="5:17">
      <c r="K38" s="46"/>
    </row>
    <row r="39" spans="5:17">
      <c r="E39" s="19"/>
      <c r="K39" s="57"/>
      <c r="Q39" s="19"/>
    </row>
    <row r="40" spans="5:17">
      <c r="E40" s="19"/>
      <c r="K40" s="57"/>
      <c r="Q40" s="19"/>
    </row>
    <row r="41" spans="5:17">
      <c r="E41" s="19"/>
      <c r="K41" s="56"/>
    </row>
    <row r="42" spans="5:17">
      <c r="I42" s="46"/>
      <c r="J42" s="46"/>
      <c r="K42" s="46"/>
      <c r="M42" s="53"/>
      <c r="N42" s="19"/>
      <c r="O42" s="19"/>
    </row>
    <row r="43" spans="5:17">
      <c r="K43" s="46"/>
    </row>
    <row r="44" spans="5:17">
      <c r="E44" s="19"/>
      <c r="K44" s="57"/>
      <c r="Q44" s="19"/>
    </row>
    <row r="45" spans="5:17">
      <c r="E45" s="19"/>
      <c r="K45" s="57"/>
      <c r="Q45" s="19"/>
    </row>
    <row r="46" spans="5:17">
      <c r="E46" s="19"/>
      <c r="K46" s="56"/>
    </row>
    <row r="48" spans="5:17">
      <c r="K48" s="46"/>
    </row>
    <row r="49" spans="1:17">
      <c r="E49" s="19"/>
      <c r="K49" s="19"/>
      <c r="Q49" s="19"/>
    </row>
    <row r="50" spans="1:17">
      <c r="E50" s="19"/>
      <c r="K50" s="19"/>
      <c r="Q50" s="19"/>
    </row>
    <row r="51" spans="1:17">
      <c r="E51" s="19"/>
      <c r="K51" s="19"/>
    </row>
    <row r="52" spans="1:17">
      <c r="A52" s="55"/>
      <c r="B52" s="55"/>
      <c r="C52" s="55"/>
      <c r="D52" s="55"/>
      <c r="E52" s="53"/>
      <c r="G52" s="78"/>
      <c r="H52" s="102"/>
      <c r="I52" s="55"/>
      <c r="J52" s="55"/>
      <c r="K52" s="53"/>
      <c r="M52" s="55"/>
      <c r="N52" s="55"/>
      <c r="O52" s="55"/>
      <c r="P52" s="55"/>
      <c r="Q52" s="53"/>
    </row>
    <row r="104" spans="2:2">
      <c r="B104" s="52"/>
    </row>
  </sheetData>
  <mergeCells count="1">
    <mergeCell ref="C26:H26"/>
  </mergeCells>
  <phoneticPr fontId="13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A2:P32"/>
  <sheetViews>
    <sheetView zoomScaleNormal="100" workbookViewId="0">
      <selection activeCell="K11" sqref="K11"/>
    </sheetView>
  </sheetViews>
  <sheetFormatPr defaultRowHeight="16.5"/>
  <cols>
    <col min="1" max="1" width="9.140625" style="35"/>
    <col min="2" max="2" width="6.85546875" style="35" customWidth="1"/>
    <col min="3" max="4" width="9.140625" style="35"/>
    <col min="5" max="5" width="9.85546875" style="35" bestFit="1" customWidth="1"/>
    <col min="6" max="6" width="11.42578125" style="35" bestFit="1" customWidth="1"/>
    <col min="7" max="7" width="13.85546875" style="35" bestFit="1" customWidth="1"/>
    <col min="8" max="8" width="9.85546875" style="35" bestFit="1" customWidth="1"/>
    <col min="9" max="9" width="12.28515625" style="35" bestFit="1" customWidth="1"/>
    <col min="10" max="10" width="9.85546875" style="35" bestFit="1" customWidth="1"/>
    <col min="11" max="11" width="13.85546875" style="35" bestFit="1" customWidth="1"/>
    <col min="12" max="12" width="9.85546875" style="35" bestFit="1" customWidth="1"/>
    <col min="13" max="13" width="14.42578125" style="35" customWidth="1"/>
    <col min="14" max="14" width="9.140625" style="35"/>
    <col min="15" max="15" width="15.5703125" style="35" customWidth="1"/>
    <col min="16" max="16" width="14.5703125" style="35" customWidth="1"/>
    <col min="17" max="16384" width="9.140625" style="35"/>
  </cols>
  <sheetData>
    <row r="2" spans="1:16" s="37" customFormat="1">
      <c r="A2" s="38" t="s">
        <v>1</v>
      </c>
      <c r="B2" s="38" t="s">
        <v>44</v>
      </c>
      <c r="C2" s="38" t="s">
        <v>16</v>
      </c>
      <c r="D2" s="38" t="s">
        <v>13</v>
      </c>
      <c r="E2" s="38" t="s">
        <v>14</v>
      </c>
      <c r="F2" s="38" t="s">
        <v>15</v>
      </c>
      <c r="G2" s="38" t="s">
        <v>8</v>
      </c>
      <c r="H2" s="38" t="s">
        <v>17</v>
      </c>
      <c r="I2" s="38"/>
      <c r="J2" s="38"/>
      <c r="K2" s="38" t="s">
        <v>18</v>
      </c>
      <c r="L2" s="38" t="s">
        <v>19</v>
      </c>
    </row>
    <row r="3" spans="1:16" s="97" customFormat="1">
      <c r="A3" s="93">
        <v>1</v>
      </c>
      <c r="B3" s="93">
        <v>2301</v>
      </c>
      <c r="C3" s="93">
        <v>43.38</v>
      </c>
      <c r="D3" s="93">
        <v>0</v>
      </c>
      <c r="E3" s="93">
        <f>C3+D3</f>
        <v>43.38</v>
      </c>
      <c r="F3" s="94">
        <f>E3*10.764</f>
        <v>466.94232</v>
      </c>
      <c r="G3" s="95">
        <v>8879664</v>
      </c>
      <c r="H3" s="96">
        <f>G3/F3</f>
        <v>19016.618583640051</v>
      </c>
      <c r="I3" s="95">
        <v>621600</v>
      </c>
      <c r="J3" s="95">
        <v>30000</v>
      </c>
      <c r="K3" s="96">
        <f>G3+I3+J3</f>
        <v>9531264</v>
      </c>
      <c r="L3" s="96">
        <f>K3/F3</f>
        <v>20412.080018791185</v>
      </c>
    </row>
    <row r="4" spans="1:16">
      <c r="A4" s="39">
        <v>2</v>
      </c>
      <c r="B4" s="39">
        <v>1602</v>
      </c>
      <c r="C4" s="39">
        <v>36.39</v>
      </c>
      <c r="D4" s="39">
        <v>1.41</v>
      </c>
      <c r="E4" s="39">
        <f t="shared" ref="E4:E14" si="0">C4+D4</f>
        <v>37.799999999999997</v>
      </c>
      <c r="F4" s="87">
        <f t="shared" ref="F4:F14" si="1">E4*10.764</f>
        <v>406.87919999999997</v>
      </c>
      <c r="G4" s="88">
        <v>7608583</v>
      </c>
      <c r="H4" s="89">
        <f t="shared" ref="H4:H14" si="2">G4/F4</f>
        <v>18699.857353238996</v>
      </c>
      <c r="I4" s="88">
        <v>456600</v>
      </c>
      <c r="J4" s="88">
        <v>30000</v>
      </c>
      <c r="K4" s="89">
        <f t="shared" ref="K4:K14" si="3">G4+I4+J4</f>
        <v>8095183</v>
      </c>
      <c r="L4" s="89">
        <f t="shared" ref="L4:L14" si="4">K4/F4</f>
        <v>19895.789708591641</v>
      </c>
    </row>
    <row r="5" spans="1:16">
      <c r="A5" s="39">
        <v>3</v>
      </c>
      <c r="B5" s="39">
        <v>1803</v>
      </c>
      <c r="C5" s="39">
        <v>37.17</v>
      </c>
      <c r="D5" s="39">
        <v>3.72</v>
      </c>
      <c r="E5" s="39">
        <f t="shared" si="0"/>
        <v>40.89</v>
      </c>
      <c r="F5" s="87">
        <f t="shared" si="1"/>
        <v>440.13995999999997</v>
      </c>
      <c r="G5" s="88">
        <v>7981457</v>
      </c>
      <c r="H5" s="89">
        <f t="shared" si="2"/>
        <v>18133.906769110446</v>
      </c>
      <c r="I5" s="88">
        <v>478900</v>
      </c>
      <c r="J5" s="88">
        <v>30000</v>
      </c>
      <c r="K5" s="89">
        <f t="shared" si="3"/>
        <v>8490357</v>
      </c>
      <c r="L5" s="89">
        <f t="shared" si="4"/>
        <v>19290.129894136404</v>
      </c>
      <c r="M5" s="90"/>
      <c r="O5" s="91"/>
      <c r="P5" s="92"/>
    </row>
    <row r="6" spans="1:16">
      <c r="A6" s="39">
        <v>4</v>
      </c>
      <c r="B6" s="39">
        <v>1404</v>
      </c>
      <c r="C6" s="39">
        <v>36.39</v>
      </c>
      <c r="D6" s="39">
        <v>1.41</v>
      </c>
      <c r="E6" s="39">
        <f t="shared" si="0"/>
        <v>37.799999999999997</v>
      </c>
      <c r="F6" s="87">
        <f t="shared" si="1"/>
        <v>406.87919999999997</v>
      </c>
      <c r="G6" s="88">
        <v>6656202</v>
      </c>
      <c r="H6" s="89">
        <f t="shared" si="2"/>
        <v>16359.160163507991</v>
      </c>
      <c r="I6" s="88">
        <v>466000</v>
      </c>
      <c r="J6" s="88">
        <v>30000</v>
      </c>
      <c r="K6" s="89">
        <f t="shared" si="3"/>
        <v>7152202</v>
      </c>
      <c r="L6" s="89">
        <f t="shared" si="4"/>
        <v>17578.195198968147</v>
      </c>
      <c r="M6" s="90"/>
      <c r="O6" s="91"/>
      <c r="P6" s="92"/>
    </row>
    <row r="7" spans="1:16">
      <c r="A7" s="39">
        <v>5</v>
      </c>
      <c r="B7" s="39">
        <v>1405</v>
      </c>
      <c r="C7" s="39">
        <v>36.39</v>
      </c>
      <c r="D7" s="39">
        <v>1.41</v>
      </c>
      <c r="E7" s="39">
        <f t="shared" si="0"/>
        <v>37.799999999999997</v>
      </c>
      <c r="F7" s="87">
        <f t="shared" si="1"/>
        <v>406.87919999999997</v>
      </c>
      <c r="G7" s="88">
        <v>7180011</v>
      </c>
      <c r="H7" s="89">
        <f t="shared" si="2"/>
        <v>17646.542266107484</v>
      </c>
      <c r="I7" s="88">
        <v>502700</v>
      </c>
      <c r="J7" s="88">
        <v>30000</v>
      </c>
      <c r="K7" s="89">
        <f t="shared" si="3"/>
        <v>7712711</v>
      </c>
      <c r="L7" s="89">
        <f t="shared" si="4"/>
        <v>18955.776063263987</v>
      </c>
      <c r="M7" s="90"/>
      <c r="O7" s="91"/>
      <c r="P7" s="92"/>
    </row>
    <row r="8" spans="1:16" s="97" customFormat="1">
      <c r="A8" s="93">
        <v>6</v>
      </c>
      <c r="B8" s="93">
        <v>3206</v>
      </c>
      <c r="C8" s="93">
        <v>43.78</v>
      </c>
      <c r="D8" s="93">
        <v>0</v>
      </c>
      <c r="E8" s="93">
        <f t="shared" si="0"/>
        <v>43.78</v>
      </c>
      <c r="F8" s="94">
        <f t="shared" si="1"/>
        <v>471.24791999999997</v>
      </c>
      <c r="G8" s="95">
        <v>9592731</v>
      </c>
      <c r="H8" s="96">
        <f t="shared" si="2"/>
        <v>20356.01769870942</v>
      </c>
      <c r="I8" s="95">
        <v>671500</v>
      </c>
      <c r="J8" s="95">
        <v>30000</v>
      </c>
      <c r="K8" s="96">
        <f t="shared" si="3"/>
        <v>10294231</v>
      </c>
      <c r="L8" s="96">
        <f t="shared" si="4"/>
        <v>21844.618433541309</v>
      </c>
      <c r="M8" s="98"/>
      <c r="O8" s="99"/>
      <c r="P8" s="100"/>
    </row>
    <row r="9" spans="1:16">
      <c r="A9" s="39">
        <v>7</v>
      </c>
      <c r="B9" s="39">
        <v>3407</v>
      </c>
      <c r="C9" s="39">
        <v>43.78</v>
      </c>
      <c r="D9" s="39">
        <v>0</v>
      </c>
      <c r="E9" s="39">
        <f t="shared" si="0"/>
        <v>43.78</v>
      </c>
      <c r="F9" s="87">
        <f t="shared" si="1"/>
        <v>471.24791999999997</v>
      </c>
      <c r="G9" s="88">
        <v>9402255</v>
      </c>
      <c r="H9" s="89">
        <f t="shared" si="2"/>
        <v>19951.822811228536</v>
      </c>
      <c r="I9" s="88">
        <v>658200</v>
      </c>
      <c r="J9" s="88">
        <v>30000</v>
      </c>
      <c r="K9" s="89">
        <f t="shared" si="3"/>
        <v>10090455</v>
      </c>
      <c r="L9" s="89">
        <f t="shared" si="4"/>
        <v>21412.200609819138</v>
      </c>
      <c r="M9" s="90"/>
      <c r="O9" s="91"/>
      <c r="P9" s="92"/>
    </row>
    <row r="10" spans="1:16">
      <c r="A10" s="39">
        <v>8</v>
      </c>
      <c r="B10" s="39">
        <v>1908</v>
      </c>
      <c r="C10" s="39">
        <v>55.66</v>
      </c>
      <c r="D10" s="39">
        <v>4.33</v>
      </c>
      <c r="E10" s="39">
        <f t="shared" si="0"/>
        <v>59.989999999999995</v>
      </c>
      <c r="F10" s="87">
        <f t="shared" si="1"/>
        <v>645.73235999999986</v>
      </c>
      <c r="G10" s="88">
        <v>12264491</v>
      </c>
      <c r="H10" s="89">
        <f t="shared" si="2"/>
        <v>18993.149112118219</v>
      </c>
      <c r="I10" s="88">
        <v>858600</v>
      </c>
      <c r="J10" s="88">
        <v>30000</v>
      </c>
      <c r="K10" s="89">
        <f t="shared" si="3"/>
        <v>13153091</v>
      </c>
      <c r="L10" s="89">
        <f t="shared" si="4"/>
        <v>20369.261035640218</v>
      </c>
      <c r="M10" s="90"/>
      <c r="O10" s="91"/>
      <c r="P10" s="92"/>
    </row>
    <row r="11" spans="1:16" s="97" customFormat="1">
      <c r="A11" s="93">
        <v>9</v>
      </c>
      <c r="B11" s="93">
        <v>3009</v>
      </c>
      <c r="C11" s="93">
        <v>42.64</v>
      </c>
      <c r="D11" s="93">
        <v>0</v>
      </c>
      <c r="E11" s="93">
        <f t="shared" si="0"/>
        <v>42.64</v>
      </c>
      <c r="F11" s="94">
        <f t="shared" si="1"/>
        <v>458.97695999999996</v>
      </c>
      <c r="G11" s="95">
        <v>9571970</v>
      </c>
      <c r="H11" s="96">
        <f t="shared" si="2"/>
        <v>20855.01198142931</v>
      </c>
      <c r="I11" s="95">
        <v>670100</v>
      </c>
      <c r="J11" s="95">
        <v>30000</v>
      </c>
      <c r="K11" s="96">
        <f t="shared" si="3"/>
        <v>10272070</v>
      </c>
      <c r="L11" s="96">
        <f t="shared" si="4"/>
        <v>22380.360879116895</v>
      </c>
      <c r="M11" s="98"/>
      <c r="O11" s="99"/>
      <c r="P11" s="100"/>
    </row>
    <row r="12" spans="1:16">
      <c r="A12" s="39">
        <v>10</v>
      </c>
      <c r="B12" s="39">
        <v>3110</v>
      </c>
      <c r="C12" s="39">
        <v>42.64</v>
      </c>
      <c r="D12" s="39">
        <v>0</v>
      </c>
      <c r="E12" s="39">
        <f t="shared" si="0"/>
        <v>42.64</v>
      </c>
      <c r="F12" s="87">
        <f t="shared" si="1"/>
        <v>458.97695999999996</v>
      </c>
      <c r="G12" s="88">
        <v>7691017</v>
      </c>
      <c r="H12" s="89">
        <f t="shared" si="2"/>
        <v>16756.869451573344</v>
      </c>
      <c r="I12" s="88">
        <v>538400</v>
      </c>
      <c r="J12" s="88">
        <v>30000</v>
      </c>
      <c r="K12" s="89">
        <f t="shared" si="3"/>
        <v>8259417</v>
      </c>
      <c r="L12" s="89">
        <f t="shared" si="4"/>
        <v>17995.275841297134</v>
      </c>
      <c r="M12" s="90"/>
      <c r="O12" s="91"/>
      <c r="P12" s="92"/>
    </row>
    <row r="13" spans="1:16">
      <c r="A13" s="39">
        <v>11</v>
      </c>
      <c r="B13" s="39">
        <v>2911</v>
      </c>
      <c r="C13" s="39">
        <v>54.71</v>
      </c>
      <c r="D13" s="39">
        <v>1.5</v>
      </c>
      <c r="E13" s="39">
        <f t="shared" si="0"/>
        <v>56.21</v>
      </c>
      <c r="F13" s="87">
        <f t="shared" si="1"/>
        <v>605.04444000000001</v>
      </c>
      <c r="G13" s="88">
        <v>11226779</v>
      </c>
      <c r="H13" s="89">
        <f t="shared" si="2"/>
        <v>18555.296533259607</v>
      </c>
      <c r="I13" s="88">
        <v>785900</v>
      </c>
      <c r="J13" s="88">
        <v>30000</v>
      </c>
      <c r="K13" s="89">
        <f t="shared" si="3"/>
        <v>12042679</v>
      </c>
      <c r="L13" s="89">
        <f t="shared" si="4"/>
        <v>19903.792521422063</v>
      </c>
      <c r="M13" s="90"/>
      <c r="O13" s="91"/>
      <c r="P13" s="92"/>
    </row>
    <row r="14" spans="1:16" s="97" customFormat="1">
      <c r="A14" s="93">
        <v>12</v>
      </c>
      <c r="B14" s="93">
        <v>4112</v>
      </c>
      <c r="C14" s="93">
        <v>43.38</v>
      </c>
      <c r="D14" s="93">
        <v>0</v>
      </c>
      <c r="E14" s="93">
        <f t="shared" si="0"/>
        <v>43.38</v>
      </c>
      <c r="F14" s="94">
        <f t="shared" si="1"/>
        <v>466.94232</v>
      </c>
      <c r="G14" s="95">
        <v>9165379</v>
      </c>
      <c r="H14" s="96">
        <f t="shared" si="2"/>
        <v>19628.50358048506</v>
      </c>
      <c r="I14" s="95">
        <v>641600</v>
      </c>
      <c r="J14" s="95">
        <v>30000</v>
      </c>
      <c r="K14" s="96">
        <f t="shared" si="3"/>
        <v>9836979</v>
      </c>
      <c r="L14" s="96">
        <f t="shared" si="4"/>
        <v>21066.796858335736</v>
      </c>
      <c r="M14" s="98"/>
      <c r="O14" s="99"/>
      <c r="P14" s="100"/>
    </row>
    <row r="15" spans="1:16">
      <c r="G15" s="36"/>
      <c r="H15" s="44">
        <f>AVERAGE(H3:H14)</f>
        <v>18746.063025367373</v>
      </c>
      <c r="I15" s="123" t="s">
        <v>20</v>
      </c>
      <c r="J15" s="123"/>
      <c r="K15" s="123"/>
      <c r="L15" s="44">
        <f>AVERAGE(L3:L14)</f>
        <v>20092.023088576989</v>
      </c>
    </row>
    <row r="16" spans="1:16">
      <c r="G16" s="36"/>
    </row>
    <row r="17" spans="3:7">
      <c r="G17" s="36"/>
    </row>
    <row r="18" spans="3:7">
      <c r="G18" s="36"/>
    </row>
    <row r="19" spans="3:7">
      <c r="G19" s="36"/>
    </row>
    <row r="20" spans="3:7" ht="33">
      <c r="C20" s="38" t="s">
        <v>21</v>
      </c>
      <c r="D20" s="43" t="s">
        <v>22</v>
      </c>
      <c r="E20" s="38" t="s">
        <v>23</v>
      </c>
      <c r="F20" s="38" t="s">
        <v>14</v>
      </c>
      <c r="G20" s="40"/>
    </row>
    <row r="21" spans="3:7">
      <c r="C21" s="39">
        <v>1</v>
      </c>
      <c r="D21" s="106">
        <v>43.38</v>
      </c>
      <c r="E21" s="106">
        <v>0</v>
      </c>
      <c r="F21" s="39">
        <f>D21+E21</f>
        <v>43.38</v>
      </c>
      <c r="G21" s="40" t="s">
        <v>12</v>
      </c>
    </row>
    <row r="22" spans="3:7">
      <c r="C22" s="39">
        <v>2</v>
      </c>
      <c r="D22" s="106">
        <v>36.39</v>
      </c>
      <c r="E22" s="106">
        <v>1.41</v>
      </c>
      <c r="F22" s="39">
        <f t="shared" ref="F22:F32" si="5">D22+E22</f>
        <v>37.799999999999997</v>
      </c>
      <c r="G22" s="40" t="s">
        <v>45</v>
      </c>
    </row>
    <row r="23" spans="3:7">
      <c r="C23" s="39">
        <v>3</v>
      </c>
      <c r="D23" s="106">
        <v>37.17</v>
      </c>
      <c r="E23" s="106">
        <v>3.72</v>
      </c>
      <c r="F23" s="39">
        <f t="shared" si="5"/>
        <v>40.89</v>
      </c>
      <c r="G23" s="40" t="s">
        <v>45</v>
      </c>
    </row>
    <row r="24" spans="3:7">
      <c r="C24" s="39">
        <v>4</v>
      </c>
      <c r="D24" s="106">
        <v>36.39</v>
      </c>
      <c r="E24" s="106">
        <v>1.41</v>
      </c>
      <c r="F24" s="39">
        <f t="shared" si="5"/>
        <v>37.799999999999997</v>
      </c>
      <c r="G24" s="40" t="s">
        <v>45</v>
      </c>
    </row>
    <row r="25" spans="3:7">
      <c r="C25" s="39">
        <v>5</v>
      </c>
      <c r="D25" s="106">
        <v>36.39</v>
      </c>
      <c r="E25" s="106">
        <v>1.41</v>
      </c>
      <c r="F25" s="39">
        <f t="shared" si="5"/>
        <v>37.799999999999997</v>
      </c>
      <c r="G25" s="40" t="s">
        <v>45</v>
      </c>
    </row>
    <row r="26" spans="3:7">
      <c r="C26" s="39">
        <v>6</v>
      </c>
      <c r="D26" s="106">
        <v>43.78</v>
      </c>
      <c r="E26" s="106">
        <v>0</v>
      </c>
      <c r="F26" s="39">
        <f t="shared" si="5"/>
        <v>43.78</v>
      </c>
      <c r="G26" s="40" t="s">
        <v>12</v>
      </c>
    </row>
    <row r="27" spans="3:7">
      <c r="C27" s="39">
        <v>7</v>
      </c>
      <c r="D27" s="106">
        <v>43.78</v>
      </c>
      <c r="E27" s="106">
        <v>0</v>
      </c>
      <c r="F27" s="39">
        <f t="shared" si="5"/>
        <v>43.78</v>
      </c>
      <c r="G27" s="39" t="s">
        <v>12</v>
      </c>
    </row>
    <row r="28" spans="3:7">
      <c r="C28" s="39">
        <v>8</v>
      </c>
      <c r="D28" s="106">
        <v>55.66</v>
      </c>
      <c r="E28" s="106">
        <v>4.33</v>
      </c>
      <c r="F28" s="39">
        <f t="shared" si="5"/>
        <v>59.989999999999995</v>
      </c>
      <c r="G28" s="39" t="s">
        <v>12</v>
      </c>
    </row>
    <row r="29" spans="3:7">
      <c r="C29" s="39">
        <v>9</v>
      </c>
      <c r="D29" s="106">
        <v>42.64</v>
      </c>
      <c r="E29" s="106">
        <v>0</v>
      </c>
      <c r="F29" s="39">
        <f t="shared" si="5"/>
        <v>42.64</v>
      </c>
      <c r="G29" s="39" t="s">
        <v>12</v>
      </c>
    </row>
    <row r="30" spans="3:7">
      <c r="C30" s="39">
        <v>10</v>
      </c>
      <c r="D30" s="106">
        <v>42.64</v>
      </c>
      <c r="E30" s="106">
        <v>0</v>
      </c>
      <c r="F30" s="39">
        <f t="shared" si="5"/>
        <v>42.64</v>
      </c>
      <c r="G30" s="39" t="s">
        <v>12</v>
      </c>
    </row>
    <row r="31" spans="3:7">
      <c r="C31" s="39">
        <v>11</v>
      </c>
      <c r="D31" s="106">
        <v>54.71</v>
      </c>
      <c r="E31" s="106">
        <v>1.5</v>
      </c>
      <c r="F31" s="39">
        <f t="shared" si="5"/>
        <v>56.21</v>
      </c>
      <c r="G31" s="39" t="s">
        <v>12</v>
      </c>
    </row>
    <row r="32" spans="3:7">
      <c r="C32" s="39">
        <v>12</v>
      </c>
      <c r="D32" s="106">
        <v>43.38</v>
      </c>
      <c r="E32" s="106">
        <v>0</v>
      </c>
      <c r="F32" s="39">
        <f t="shared" si="5"/>
        <v>43.38</v>
      </c>
      <c r="G32" s="39" t="s">
        <v>12</v>
      </c>
    </row>
  </sheetData>
  <mergeCells count="1">
    <mergeCell ref="I15:K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topLeftCell="B10" workbookViewId="0">
      <selection activeCell="B34" sqref="B3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Tower 5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2024-07-11T12:47:13Z</dcterms:modified>
</cp:coreProperties>
</file>