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808CC07-881C-438D-B669-0ECB9A9CF70B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9" i="1" l="1"/>
  <c r="K34" i="1"/>
  <c r="J34" i="1"/>
  <c r="I34" i="1"/>
  <c r="I33" i="1"/>
  <c r="H33" i="1"/>
  <c r="A35" i="1"/>
  <c r="B28" i="1"/>
  <c r="C27" i="1"/>
  <c r="C26" i="1"/>
  <c r="C25" i="1"/>
  <c r="I6" i="1"/>
  <c r="G6" i="1"/>
  <c r="B18" i="1"/>
  <c r="F13" i="1"/>
  <c r="F6" i="1"/>
  <c r="F39" i="1" l="1"/>
  <c r="C39" i="1"/>
  <c r="F38" i="1"/>
  <c r="C38" i="1"/>
  <c r="C37" i="1"/>
  <c r="C36" i="1"/>
  <c r="F36" i="1"/>
  <c r="B10" i="1"/>
  <c r="B11" i="1" s="1"/>
  <c r="B8" i="1"/>
  <c r="B6" i="1"/>
  <c r="B5" i="1"/>
  <c r="B14" i="1" s="1"/>
  <c r="B12" i="1" l="1"/>
  <c r="B13" i="1" s="1"/>
  <c r="B15" i="1" s="1"/>
  <c r="B17" i="1" s="1"/>
  <c r="C35" i="1"/>
  <c r="C34" i="1"/>
  <c r="C33" i="1"/>
  <c r="B19" i="1" l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<sst xmlns="http://schemas.openxmlformats.org/spreadsheetml/2006/main" count="27" uniqueCount="25">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</sst>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57150</xdr:rowOff>
    </xdr:from>
    <xdr:to>
      <xdr:col>15</xdr:col>
      <xdr:colOff>133351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4FEF1-D091-4D4D-B4BA-40F1318F7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30" t="7686" r="24834" b="7767"/>
        <a:stretch/>
      </xdr:blipFill>
      <xdr:spPr>
        <a:xfrm>
          <a:off x="1" y="1390650"/>
          <a:ext cx="9277350" cy="8696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179886</xdr:colOff>
      <xdr:row>40</xdr:row>
      <xdr:rowOff>103809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A8A43B-AD5F-4F0F-A6EA-22C9818FA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4286" cy="77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284648</xdr:colOff>
      <xdr:row>42</xdr:row>
      <xdr:rowOff>132333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9865B-EDB5-40A2-9CA4-7ED4705BE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9048" cy="81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198933</xdr:colOff>
      <xdr:row>40</xdr:row>
      <xdr:rowOff>122857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68AD7-6DA3-4560-A7C5-62D2566C8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3333" cy="77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226590</xdr:colOff>
      <xdr:row>41</xdr:row>
      <xdr:rowOff>103786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652356-2DB8-4C4C-8702-5668E776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6190" cy="79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426590</xdr:colOff>
      <xdr:row>43</xdr:row>
      <xdr:rowOff>179928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0473A1-28C1-4B0F-BEE0-F28B0A820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6190" cy="83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3" sqref="B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10000</v>
      </c>
      <c r="C3" s="17"/>
      <c r="D3" s="10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F6" s="3">
        <f>81.55*10.764</f>
        <v>877.80419999999992</v>
      </c>
      <c r="G6" s="14">
        <f>F6*1.3</f>
        <v>1141.14546</v>
      </c>
      <c r="H6" s="8">
        <v>7500</v>
      </c>
      <c r="I6" s="10">
        <f>H6*G6</f>
        <v>8558590.9499999993</v>
      </c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7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53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10.5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0.105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283.5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2416.5</v>
      </c>
      <c r="C13" s="21"/>
      <c r="D13" s="44"/>
      <c r="E13">
        <v>735</v>
      </c>
      <c r="F13">
        <f>E13*1.2</f>
        <v>882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7300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9716.5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878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8531087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878*B4</f>
        <v>2370600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21327.717499999999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700</v>
      </c>
      <c r="C25" s="8">
        <f>B25*1.2</f>
        <v>840</v>
      </c>
      <c r="D25" s="8"/>
      <c r="E25" s="8">
        <v>8400000</v>
      </c>
      <c r="F25" s="10">
        <f t="shared" ref="F25:F31" si="0">E25/B25</f>
        <v>12000</v>
      </c>
      <c r="G25" s="10">
        <f>E25/C25</f>
        <v>10000</v>
      </c>
      <c r="H25" s="10" t="e">
        <f>E25/#REF!</f>
        <v>#REF!</v>
      </c>
      <c r="I25" s="8">
        <f>C25/B25</f>
        <v>1.2</v>
      </c>
      <c r="J25" s="15"/>
    </row>
    <row r="26" spans="1:14" ht="17.25" x14ac:dyDescent="0.3">
      <c r="B26" s="9">
        <v>740</v>
      </c>
      <c r="C26" s="8">
        <f>B26*1.2</f>
        <v>888</v>
      </c>
      <c r="D26" s="8"/>
      <c r="E26" s="8">
        <v>11000000</v>
      </c>
      <c r="F26" s="10">
        <f t="shared" si="0"/>
        <v>14864.864864864865</v>
      </c>
      <c r="G26" s="10">
        <f>E26/C26</f>
        <v>12387.387387387387</v>
      </c>
      <c r="H26" s="10" t="e">
        <f>E26/#REF!</f>
        <v>#REF!</v>
      </c>
      <c r="I26" s="8">
        <f>C26/B26</f>
        <v>1.2</v>
      </c>
      <c r="J26" s="15"/>
    </row>
    <row r="27" spans="1:14" x14ac:dyDescent="0.25">
      <c r="B27" s="9">
        <v>685</v>
      </c>
      <c r="C27" s="8">
        <f>B27*1.2</f>
        <v>822</v>
      </c>
      <c r="D27" s="8"/>
      <c r="E27" s="10">
        <v>9100000</v>
      </c>
      <c r="F27" s="10">
        <f t="shared" si="0"/>
        <v>13284.671532846716</v>
      </c>
      <c r="G27" s="10">
        <f t="shared" ref="G27:G31" si="1">E27/C27</f>
        <v>11070.559610705595</v>
      </c>
      <c r="H27" s="10" t="e">
        <f>E27/#REF!</f>
        <v>#REF!</v>
      </c>
      <c r="I27" s="8"/>
    </row>
    <row r="28" spans="1:14" x14ac:dyDescent="0.25">
      <c r="B28" s="9">
        <f>C28/1.2</f>
        <v>650</v>
      </c>
      <c r="C28" s="8">
        <v>780</v>
      </c>
      <c r="D28" s="8"/>
      <c r="E28" s="10">
        <v>8000000</v>
      </c>
      <c r="F28" s="10">
        <f t="shared" si="0"/>
        <v>12307.692307692309</v>
      </c>
      <c r="G28" s="10">
        <f t="shared" si="1"/>
        <v>10256.410256410256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f>C29/1.2</f>
        <v>858.33333333333337</v>
      </c>
      <c r="C29" s="25">
        <v>1030</v>
      </c>
      <c r="D29">
        <v>8500000</v>
      </c>
      <c r="E29" s="26">
        <v>8500000</v>
      </c>
      <c r="F29" s="26">
        <f t="shared" si="0"/>
        <v>9902.9126213592226</v>
      </c>
      <c r="G29" s="10">
        <f t="shared" si="1"/>
        <v>8252.4271844660198</v>
      </c>
      <c r="H29" s="26" t="e">
        <f>E29/#REF!</f>
        <v>#REF!</v>
      </c>
      <c r="I29" s="8">
        <f>C29/B29</f>
        <v>1.2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11" x14ac:dyDescent="0.25">
      <c r="C33" t="e">
        <f t="shared" ref="C33:C39" si="2">B33/A33</f>
        <v>#DIV/0!</v>
      </c>
      <c r="D33">
        <v>875000</v>
      </c>
      <c r="E33">
        <v>30000</v>
      </c>
      <c r="F33">
        <f>E33+D33+B33</f>
        <v>905000</v>
      </c>
      <c r="H33" s="6">
        <f>4.65+2.972</f>
        <v>7.6219999999999999</v>
      </c>
      <c r="I33" s="6">
        <f>H33*10.764</f>
        <v>82.043207999999993</v>
      </c>
    </row>
    <row r="34" spans="1:11" x14ac:dyDescent="0.25">
      <c r="A34">
        <v>542</v>
      </c>
      <c r="B34" s="7">
        <v>6840000</v>
      </c>
      <c r="C34">
        <f t="shared" si="2"/>
        <v>12619.926199261992</v>
      </c>
      <c r="D34">
        <v>882000</v>
      </c>
      <c r="E34">
        <v>30000</v>
      </c>
      <c r="F34">
        <f>E34+D34+B34</f>
        <v>7752000</v>
      </c>
      <c r="H34" s="6"/>
      <c r="I34">
        <f>542+82</f>
        <v>624</v>
      </c>
      <c r="J34">
        <f>I34*1.2</f>
        <v>748.8</v>
      </c>
      <c r="K34">
        <f>B35/J34</f>
        <v>10016.025641025642</v>
      </c>
    </row>
    <row r="35" spans="1:11" x14ac:dyDescent="0.25">
      <c r="A35">
        <f>59.61*10.764</f>
        <v>641.64203999999995</v>
      </c>
      <c r="B35" s="7">
        <v>7500000</v>
      </c>
      <c r="C35">
        <f t="shared" si="2"/>
        <v>11688.760293823641</v>
      </c>
    </row>
    <row r="36" spans="1:11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/>
    </row>
    <row r="37" spans="1:11" ht="15.75" x14ac:dyDescent="0.25">
      <c r="A37" s="30"/>
      <c r="C37" t="e">
        <f t="shared" si="2"/>
        <v>#DIV/0!</v>
      </c>
    </row>
    <row r="38" spans="1:11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/>
    </row>
    <row r="39" spans="1:11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/>
    </row>
    <row r="40" spans="1:11" ht="15.75" x14ac:dyDescent="0.25">
      <c r="A40" s="30"/>
    </row>
    <row r="41" spans="1:11" ht="15.75" x14ac:dyDescent="0.25">
      <c r="A41" s="30"/>
    </row>
    <row r="42" spans="1:11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N58"/>
  <sheetViews>
    <sheetView topLeftCell="A34" workbookViewId="0">
      <selection activeCell="W24" sqref="W24"/>
    </sheetView>
  </sheetViews>
  <sheetFormatPr defaultRowHeight="15" x14ac:dyDescent="0.25"/>
  <sheetData>
    <row r="58" spans="14:14" x14ac:dyDescent="0.25">
      <c r="N58">
        <v>23270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R35" sqref="R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2024-07-06T06:26:41Z</dcterms:modified>
</cp:coreProperties>
</file>