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SUKRITI SUKUMAR SINGHA - BOI\"/>
    </mc:Choice>
  </mc:AlternateContent>
  <xr:revisionPtr revIDLastSave="0" documentId="13_ncr:1_{F9E6C2B4-D5F1-49C5-ACDB-D3382541FBD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6" i="4" l="1"/>
  <c r="U12" i="13"/>
  <c r="G34" i="4"/>
  <c r="F33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Q24" i="4"/>
  <c r="B24" i="4" s="1"/>
  <c r="C24" i="4" s="1"/>
  <c r="D24" i="4" s="1"/>
  <c r="J24" i="4"/>
  <c r="I24" i="4"/>
  <c r="E24" i="4"/>
  <c r="A24" i="4"/>
  <c r="Q23" i="4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B27" i="4" s="1"/>
  <c r="C27" i="4" s="1"/>
  <c r="D27" i="4" s="1"/>
  <c r="J27" i="4"/>
  <c r="I27" i="4"/>
  <c r="E27" i="4"/>
  <c r="A27" i="4"/>
  <c r="Q26" i="4"/>
  <c r="B26" i="4" s="1"/>
  <c r="C26" i="4" s="1"/>
  <c r="D26" i="4" s="1"/>
  <c r="J26" i="4"/>
  <c r="I26" i="4"/>
  <c r="E26" i="4"/>
  <c r="A26" i="4"/>
  <c r="Q25" i="4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Q17" i="4" s="1"/>
  <c r="B17" i="4" s="1"/>
  <c r="C17" i="4" s="1"/>
  <c r="D17" i="4" s="1"/>
  <c r="J17" i="4"/>
  <c r="I17" i="4"/>
  <c r="E17" i="4"/>
  <c r="A17" i="4"/>
  <c r="B16" i="4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<sst xmlns="http://schemas.openxmlformats.org/spreadsheetml/2006/main" count="49" uniqueCount="42">
  <si>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</si>
  <si>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</si>
  <si>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</si>
  <si>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</si>
  <si>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</si>
  <si>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</si>
  <si>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</si>
  <si>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</si>
  <si>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</si>
  <si>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</si>
  <si>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</si>
  <si>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</si>
  <si>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</si>
  <si>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</si>
  <si>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</si>
  <si>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</si>
  <si>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</si>
  <si>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</si>
  <si>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</si>
  <si>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</si>
  <si>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</si>
  <si>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</si>
  <si>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</si>
  <si>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</si>
  <si>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</si>
  <si>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</si>
  <si>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</si>
  <si>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</si>
  <si>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</si>
  <si>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</si>
  <si>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</si>
  <si>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</si>
  <si>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</si>
  <si>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</si>
  <si>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</si>
  <si>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</si>
  <si>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</si>
  <si>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</si>
  <si>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</si>
  <si>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India ( Kalbadevi Branch ) - SUKRITI SUKUMAR SINGHA</t>
  </si>
  <si>
    <t>Draft Agree</t>
  </si>
  <si>
    <t>As per MHADA Allottment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</si>
</sst>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38</xdr:row>
      <xdr:rowOff>29526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7DE050-E729-48CC-AC0A-B48005302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68113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296507</xdr:colOff>
      <xdr:row>44</xdr:row>
      <xdr:rowOff>172484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C960F7-A056-4B80-BB53-D9D649553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30907" cy="74114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144086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3AF06D-F2B8-4DED-BE10-B502A9654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78486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48</xdr:row>
      <xdr:rowOff>153624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301380-1B55-4A87-B9A4-AE4D19367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8773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3" zoomScaleNormal="100" workbookViewId="0">
      <selection activeCell="W41" sqref="W4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s="43" customFormat="1" x14ac:dyDescent="0.25">
      <c r="A3" s="41">
        <f t="shared" ref="A3:A14" si="0">N3</f>
        <v>0</v>
      </c>
      <c r="B3" s="41">
        <f t="shared" ref="B3:B14" si="1">Q3</f>
        <v>185</v>
      </c>
      <c r="C3" s="41">
        <f>B3*1.2</f>
        <v>222</v>
      </c>
      <c r="D3" s="41">
        <f t="shared" ref="D3:D14" si="2">C3*1.2</f>
        <v>266.39999999999998</v>
      </c>
      <c r="E3" s="42">
        <f t="shared" ref="E3:E14" si="3">R3</f>
        <v>4365000</v>
      </c>
      <c r="F3" s="41">
        <f t="shared" ref="F3:F14" si="4">ROUND((E3/B3),0)</f>
        <v>23595</v>
      </c>
      <c r="G3" s="41">
        <f t="shared" ref="G3:G14" si="5">ROUND((E3/C3),0)</f>
        <v>19662</v>
      </c>
      <c r="H3" s="41">
        <f t="shared" ref="H3:H14" si="6">ROUND((E3/D3),0)</f>
        <v>16385</v>
      </c>
      <c r="I3" s="41" t="e">
        <f>#REF!</f>
        <v>#REF!</v>
      </c>
      <c r="J3" s="41">
        <f t="shared" ref="J3:J14" si="7">S3</f>
        <v>0</v>
      </c>
      <c r="O3" s="43">
        <v>0</v>
      </c>
      <c r="P3" s="43">
        <f t="shared" ref="P3:Q14" si="8">O3/1.2</f>
        <v>0</v>
      </c>
      <c r="Q3" s="43">
        <v>185</v>
      </c>
      <c r="R3" s="44">
        <v>4365000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2">N16</f>
        <v>0</v>
      </c>
      <c r="B16" s="4">
        <f t="shared" ref="B16:B28" si="33">Q16</f>
        <v>275</v>
      </c>
      <c r="C16" s="4">
        <f>B16*1.2</f>
        <v>330</v>
      </c>
      <c r="D16" s="4">
        <f t="shared" ref="D16:D28" si="34">C16*1.2</f>
        <v>396</v>
      </c>
      <c r="E16" s="5">
        <f t="shared" ref="E16:E28" si="35">R16</f>
        <v>6600000</v>
      </c>
      <c r="F16" s="9">
        <f t="shared" ref="F16:F28" si="36">ROUND((E16/B16),0)</f>
        <v>24000</v>
      </c>
      <c r="G16" s="9">
        <f t="shared" ref="G16:G28" si="37">ROUND((E16/C16),0)</f>
        <v>20000</v>
      </c>
      <c r="H16" s="9">
        <f t="shared" ref="H16:H28" si="38">ROUND((E16/D16),0)</f>
        <v>16667</v>
      </c>
      <c r="I16" s="4" t="e">
        <f>#REF!</f>
        <v>#REF!</v>
      </c>
      <c r="J16" s="4">
        <f t="shared" ref="J16:J28" si="39">S16</f>
        <v>0</v>
      </c>
      <c r="O16">
        <v>0</v>
      </c>
      <c r="P16">
        <v>330</v>
      </c>
      <c r="Q16">
        <f t="shared" ref="P16:Q28" si="40">P16/1.2</f>
        <v>275</v>
      </c>
      <c r="R16" s="2">
        <v>6600000</v>
      </c>
    </row>
    <row r="17" spans="1:24" x14ac:dyDescent="0.25">
      <c r="A17" s="4">
        <f t="shared" si="32"/>
        <v>0</v>
      </c>
      <c r="B17" s="4">
        <f t="shared" si="33"/>
        <v>69.444444444444457</v>
      </c>
      <c r="C17" s="4">
        <f t="shared" ref="C17:C28" si="41">B17*1.2</f>
        <v>83.333333333333343</v>
      </c>
      <c r="D17" s="4">
        <f t="shared" si="34"/>
        <v>100.00000000000001</v>
      </c>
      <c r="E17" s="5">
        <f t="shared" si="35"/>
        <v>4000000</v>
      </c>
      <c r="F17" s="9">
        <f t="shared" si="36"/>
        <v>57600</v>
      </c>
      <c r="G17" s="9">
        <f t="shared" si="37"/>
        <v>48000</v>
      </c>
      <c r="H17" s="9">
        <f t="shared" si="38"/>
        <v>40000</v>
      </c>
      <c r="I17" s="4" t="e">
        <f>#REF!</f>
        <v>#REF!</v>
      </c>
      <c r="J17" s="4">
        <f t="shared" si="39"/>
        <v>0</v>
      </c>
      <c r="O17">
        <v>100</v>
      </c>
      <c r="P17">
        <f t="shared" si="40"/>
        <v>83.333333333333343</v>
      </c>
      <c r="Q17">
        <f t="shared" si="40"/>
        <v>69.444444444444457</v>
      </c>
      <c r="R17" s="2">
        <v>4000000</v>
      </c>
    </row>
    <row r="18" spans="1:24" x14ac:dyDescent="0.25">
      <c r="A18" s="4">
        <f t="shared" si="32"/>
        <v>0</v>
      </c>
      <c r="B18" s="4">
        <f t="shared" si="33"/>
        <v>216.66666666666669</v>
      </c>
      <c r="C18" s="4">
        <f t="shared" si="41"/>
        <v>260</v>
      </c>
      <c r="D18" s="4">
        <f t="shared" si="34"/>
        <v>312</v>
      </c>
      <c r="E18" s="5">
        <f t="shared" si="35"/>
        <v>9500000</v>
      </c>
      <c r="F18" s="9">
        <f t="shared" si="36"/>
        <v>43846</v>
      </c>
      <c r="G18" s="9">
        <f t="shared" si="37"/>
        <v>36538</v>
      </c>
      <c r="H18" s="9">
        <f t="shared" si="38"/>
        <v>30449</v>
      </c>
      <c r="I18" s="4" t="e">
        <f>#REF!</f>
        <v>#REF!</v>
      </c>
      <c r="J18" s="4">
        <f t="shared" si="39"/>
        <v>0</v>
      </c>
      <c r="O18">
        <v>0</v>
      </c>
      <c r="P18">
        <v>260</v>
      </c>
      <c r="Q18">
        <f t="shared" si="40"/>
        <v>216.66666666666669</v>
      </c>
      <c r="R18" s="2">
        <v>9500000</v>
      </c>
    </row>
    <row r="19" spans="1:24" s="43" customFormat="1" x14ac:dyDescent="0.25">
      <c r="A19" s="41">
        <f t="shared" si="32"/>
        <v>0</v>
      </c>
      <c r="B19" s="41">
        <f t="shared" si="33"/>
        <v>208.33333333333334</v>
      </c>
      <c r="C19" s="41">
        <f t="shared" si="41"/>
        <v>250</v>
      </c>
      <c r="D19" s="41">
        <f t="shared" si="34"/>
        <v>300</v>
      </c>
      <c r="E19" s="42">
        <f t="shared" si="35"/>
        <v>6000000</v>
      </c>
      <c r="F19" s="41">
        <f t="shared" si="36"/>
        <v>28800</v>
      </c>
      <c r="G19" s="41">
        <f t="shared" si="37"/>
        <v>24000</v>
      </c>
      <c r="H19" s="41">
        <f t="shared" si="38"/>
        <v>20000</v>
      </c>
      <c r="I19" s="41" t="e">
        <f>#REF!</f>
        <v>#REF!</v>
      </c>
      <c r="J19" s="41">
        <f t="shared" si="39"/>
        <v>0</v>
      </c>
      <c r="O19" s="43">
        <v>0</v>
      </c>
      <c r="P19" s="43">
        <v>250</v>
      </c>
      <c r="Q19" s="43">
        <f t="shared" si="40"/>
        <v>208.33333333333334</v>
      </c>
      <c r="R19" s="44">
        <v>6000000</v>
      </c>
    </row>
    <row r="20" spans="1:24" x14ac:dyDescent="0.25">
      <c r="A20" s="4">
        <f t="shared" si="32"/>
        <v>0</v>
      </c>
      <c r="B20" s="4">
        <f t="shared" si="33"/>
        <v>450</v>
      </c>
      <c r="C20" s="4">
        <f t="shared" si="41"/>
        <v>540</v>
      </c>
      <c r="D20" s="4">
        <f t="shared" si="34"/>
        <v>648</v>
      </c>
      <c r="E20" s="5">
        <f t="shared" si="35"/>
        <v>7600000</v>
      </c>
      <c r="F20" s="9">
        <f t="shared" si="36"/>
        <v>16889</v>
      </c>
      <c r="G20" s="9">
        <f t="shared" si="37"/>
        <v>14074</v>
      </c>
      <c r="H20" s="9">
        <f t="shared" si="38"/>
        <v>11728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450</v>
      </c>
      <c r="R20" s="2">
        <v>7600000</v>
      </c>
    </row>
    <row r="21" spans="1:24" s="49" customFormat="1" x14ac:dyDescent="0.25">
      <c r="A21" s="9">
        <f t="shared" si="32"/>
        <v>0</v>
      </c>
      <c r="B21" s="9">
        <f t="shared" si="33"/>
        <v>375</v>
      </c>
      <c r="C21" s="9">
        <f t="shared" si="41"/>
        <v>450</v>
      </c>
      <c r="D21" s="9">
        <f t="shared" si="34"/>
        <v>540</v>
      </c>
      <c r="E21" s="48">
        <f t="shared" si="35"/>
        <v>10000000</v>
      </c>
      <c r="F21" s="9">
        <f t="shared" si="36"/>
        <v>26667</v>
      </c>
      <c r="G21" s="9">
        <f t="shared" si="37"/>
        <v>22222</v>
      </c>
      <c r="H21" s="9">
        <f t="shared" si="38"/>
        <v>18519</v>
      </c>
      <c r="I21" s="9" t="e">
        <f>#REF!</f>
        <v>#REF!</v>
      </c>
      <c r="J21" s="9">
        <f t="shared" si="39"/>
        <v>0</v>
      </c>
      <c r="O21" s="49">
        <v>0</v>
      </c>
      <c r="P21" s="49">
        <v>450</v>
      </c>
      <c r="Q21" s="49">
        <f t="shared" si="40"/>
        <v>375</v>
      </c>
      <c r="R21" s="50">
        <v>10000000</v>
      </c>
    </row>
    <row r="22" spans="1:24" x14ac:dyDescent="0.25">
      <c r="A22" s="4">
        <f t="shared" ref="A22:A24" si="42">N22</f>
        <v>0</v>
      </c>
      <c r="B22" s="4">
        <f t="shared" ref="B22:B24" si="43">Q22</f>
        <v>187.5</v>
      </c>
      <c r="C22" s="4">
        <f t="shared" ref="C22:C24" si="44">B22*1.2</f>
        <v>225</v>
      </c>
      <c r="D22" s="4">
        <f t="shared" ref="D22:D24" si="45">C22*1.2</f>
        <v>270</v>
      </c>
      <c r="E22" s="5">
        <f t="shared" ref="E22:E24" si="46">R22</f>
        <v>5000000</v>
      </c>
      <c r="F22" s="9">
        <f t="shared" ref="F22:F24" si="47">ROUND((E22/B22),0)</f>
        <v>26667</v>
      </c>
      <c r="G22" s="9">
        <f t="shared" ref="G22:G24" si="48">ROUND((E22/C22),0)</f>
        <v>22222</v>
      </c>
      <c r="H22" s="9">
        <f t="shared" ref="H22:H24" si="49">ROUND((E22/D22),0)</f>
        <v>18519</v>
      </c>
      <c r="I22" s="4" t="e">
        <f>#REF!</f>
        <v>#REF!</v>
      </c>
      <c r="J22" s="4">
        <f t="shared" ref="J22:J24" si="50">S22</f>
        <v>0</v>
      </c>
      <c r="O22">
        <v>0</v>
      </c>
      <c r="P22">
        <v>225</v>
      </c>
      <c r="Q22">
        <f t="shared" ref="Q22:Q24" si="51">P22/1.2</f>
        <v>187.5</v>
      </c>
      <c r="R22" s="2">
        <v>5000000</v>
      </c>
    </row>
    <row r="23" spans="1:24" x14ac:dyDescent="0.25">
      <c r="A23" s="4">
        <f t="shared" si="42"/>
        <v>0</v>
      </c>
      <c r="B23" s="4">
        <f t="shared" si="43"/>
        <v>375</v>
      </c>
      <c r="C23" s="4">
        <f t="shared" si="44"/>
        <v>450</v>
      </c>
      <c r="D23" s="4">
        <f t="shared" si="45"/>
        <v>540</v>
      </c>
      <c r="E23" s="5">
        <f t="shared" si="46"/>
        <v>8000000</v>
      </c>
      <c r="F23" s="9">
        <f t="shared" si="47"/>
        <v>21333</v>
      </c>
      <c r="G23" s="9">
        <f t="shared" si="48"/>
        <v>17778</v>
      </c>
      <c r="H23" s="9">
        <f t="shared" si="49"/>
        <v>14815</v>
      </c>
      <c r="I23" s="4" t="e">
        <f>#REF!</f>
        <v>#REF!</v>
      </c>
      <c r="J23" s="4">
        <f t="shared" si="50"/>
        <v>0</v>
      </c>
      <c r="O23">
        <v>0</v>
      </c>
      <c r="P23">
        <v>450</v>
      </c>
      <c r="Q23">
        <f t="shared" si="51"/>
        <v>375</v>
      </c>
      <c r="R23" s="2">
        <v>8000000</v>
      </c>
    </row>
    <row r="24" spans="1:24" x14ac:dyDescent="0.25">
      <c r="A24" s="4">
        <f t="shared" si="42"/>
        <v>0</v>
      </c>
      <c r="B24" s="4">
        <f t="shared" si="43"/>
        <v>275</v>
      </c>
      <c r="C24" s="4">
        <f t="shared" si="44"/>
        <v>330</v>
      </c>
      <c r="D24" s="4">
        <f t="shared" si="45"/>
        <v>396</v>
      </c>
      <c r="E24" s="5">
        <f t="shared" si="46"/>
        <v>6600000</v>
      </c>
      <c r="F24" s="9">
        <f t="shared" si="47"/>
        <v>24000</v>
      </c>
      <c r="G24" s="9">
        <f t="shared" si="48"/>
        <v>20000</v>
      </c>
      <c r="H24" s="9">
        <f t="shared" si="49"/>
        <v>16667</v>
      </c>
      <c r="I24" s="4" t="e">
        <f>#REF!</f>
        <v>#REF!</v>
      </c>
      <c r="J24" s="4">
        <f t="shared" si="50"/>
        <v>0</v>
      </c>
      <c r="O24">
        <v>0</v>
      </c>
      <c r="P24">
        <v>330</v>
      </c>
      <c r="Q24">
        <f t="shared" si="51"/>
        <v>275</v>
      </c>
      <c r="R24" s="2">
        <v>6600000</v>
      </c>
    </row>
    <row r="25" spans="1:24" x14ac:dyDescent="0.25">
      <c r="A25" s="4">
        <f t="shared" si="32"/>
        <v>0</v>
      </c>
      <c r="B25" s="4">
        <f t="shared" si="33"/>
        <v>458.33333333333337</v>
      </c>
      <c r="C25" s="4">
        <f t="shared" si="41"/>
        <v>550</v>
      </c>
      <c r="D25" s="4">
        <f t="shared" si="34"/>
        <v>660</v>
      </c>
      <c r="E25" s="5">
        <f t="shared" si="35"/>
        <v>12000000</v>
      </c>
      <c r="F25" s="9">
        <f t="shared" si="36"/>
        <v>26182</v>
      </c>
      <c r="G25" s="9">
        <f t="shared" si="37"/>
        <v>21818</v>
      </c>
      <c r="H25" s="9">
        <f t="shared" si="38"/>
        <v>18182</v>
      </c>
      <c r="I25" s="4" t="e">
        <f>#REF!</f>
        <v>#REF!</v>
      </c>
      <c r="J25" s="4">
        <f t="shared" si="39"/>
        <v>0</v>
      </c>
      <c r="O25">
        <v>0</v>
      </c>
      <c r="P25">
        <v>550</v>
      </c>
      <c r="Q25">
        <f t="shared" si="40"/>
        <v>458.33333333333337</v>
      </c>
      <c r="R25" s="2">
        <v>12000000</v>
      </c>
    </row>
    <row r="26" spans="1:24" x14ac:dyDescent="0.25">
      <c r="A26" s="4">
        <f t="shared" si="32"/>
        <v>0</v>
      </c>
      <c r="B26" s="4">
        <f t="shared" si="33"/>
        <v>291.66666666666669</v>
      </c>
      <c r="C26" s="4">
        <f t="shared" si="41"/>
        <v>350</v>
      </c>
      <c r="D26" s="4">
        <f t="shared" si="34"/>
        <v>420</v>
      </c>
      <c r="E26" s="5">
        <f t="shared" si="35"/>
        <v>9500000</v>
      </c>
      <c r="F26" s="9">
        <f t="shared" si="36"/>
        <v>32571</v>
      </c>
      <c r="G26" s="9">
        <f t="shared" si="37"/>
        <v>27143</v>
      </c>
      <c r="H26" s="9">
        <f t="shared" si="38"/>
        <v>22619</v>
      </c>
      <c r="I26" s="4" t="e">
        <f>#REF!</f>
        <v>#REF!</v>
      </c>
      <c r="J26" s="4">
        <f t="shared" si="39"/>
        <v>0</v>
      </c>
      <c r="O26">
        <v>0</v>
      </c>
      <c r="P26">
        <v>350</v>
      </c>
      <c r="Q26">
        <f t="shared" si="40"/>
        <v>291.66666666666669</v>
      </c>
      <c r="R26" s="2">
        <v>9500000</v>
      </c>
    </row>
    <row r="27" spans="1:24" s="43" customFormat="1" x14ac:dyDescent="0.25">
      <c r="A27" s="41">
        <f t="shared" si="32"/>
        <v>0</v>
      </c>
      <c r="B27" s="41">
        <f t="shared" si="33"/>
        <v>310</v>
      </c>
      <c r="C27" s="41">
        <f t="shared" si="41"/>
        <v>372</v>
      </c>
      <c r="D27" s="41">
        <f t="shared" si="34"/>
        <v>446.4</v>
      </c>
      <c r="E27" s="42">
        <f t="shared" si="35"/>
        <v>9500000</v>
      </c>
      <c r="F27" s="41">
        <f t="shared" si="36"/>
        <v>30645</v>
      </c>
      <c r="G27" s="41">
        <f t="shared" si="37"/>
        <v>25538</v>
      </c>
      <c r="H27" s="41">
        <f t="shared" si="38"/>
        <v>21281</v>
      </c>
      <c r="I27" s="41" t="e">
        <f>#REF!</f>
        <v>#REF!</v>
      </c>
      <c r="J27" s="41">
        <f t="shared" si="39"/>
        <v>0</v>
      </c>
      <c r="O27" s="43">
        <v>0</v>
      </c>
      <c r="P27" s="43">
        <f t="shared" si="40"/>
        <v>0</v>
      </c>
      <c r="Q27" s="43">
        <v>310</v>
      </c>
      <c r="R27" s="44">
        <v>9500000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25000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40</v>
      </c>
      <c r="F31" s="7">
        <v>185</v>
      </c>
      <c r="S31" s="10"/>
      <c r="T31" s="10"/>
      <c r="U31" s="17" t="s">
        <v>15</v>
      </c>
      <c r="V31" s="18"/>
      <c r="W31" s="19">
        <f>W29-W30</f>
        <v>22500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>
        <v>21.46</v>
      </c>
      <c r="F33" s="7">
        <f>E33*10.764</f>
        <v>230.99544</v>
      </c>
      <c r="G33">
        <v>231</v>
      </c>
      <c r="S33" s="10"/>
      <c r="T33" s="10"/>
      <c r="U33" s="17" t="s">
        <v>17</v>
      </c>
      <c r="V33" s="23"/>
      <c r="W33" s="24">
        <f>X33-X34</f>
        <v>24</v>
      </c>
      <c r="X33" s="25">
        <v>2024</v>
      </c>
    </row>
    <row r="34" spans="5:25" ht="15.75" x14ac:dyDescent="0.25">
      <c r="G34">
        <f>G33/F31</f>
        <v>1.2486486486486486</v>
      </c>
      <c r="S34" s="10"/>
      <c r="T34" s="10"/>
      <c r="U34" s="17" t="s">
        <v>18</v>
      </c>
      <c r="V34" s="23"/>
      <c r="W34" s="24">
        <f>W35-W33</f>
        <v>36</v>
      </c>
      <c r="X34" s="24">
        <v>2000</v>
      </c>
      <c r="Y34" t="s">
        <v>41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6" t="s">
        <v>39</v>
      </c>
      <c r="Q36" s="46"/>
      <c r="R36" s="46"/>
      <c r="S36" s="46"/>
      <c r="T36" s="47"/>
      <c r="U36" s="21" t="s">
        <v>20</v>
      </c>
      <c r="V36" s="23"/>
      <c r="W36" s="24">
        <f>90*W33/W35</f>
        <v>36</v>
      </c>
      <c r="X36" s="24"/>
    </row>
    <row r="37" spans="5:25" ht="15.75" x14ac:dyDescent="0.25">
      <c r="U37" s="17"/>
      <c r="V37" s="26"/>
      <c r="W37" s="27">
        <f>W36%</f>
        <v>0.36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900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1600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22500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24100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185</v>
      </c>
      <c r="X44" s="24"/>
    </row>
    <row r="45" spans="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4458500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W45*0.9</f>
        <v>4012650</v>
      </c>
      <c r="X46" s="35"/>
    </row>
    <row r="47" spans="5:25" ht="15.75" x14ac:dyDescent="0.25">
      <c r="S47" s="10"/>
      <c r="T47" s="10"/>
      <c r="U47" s="17" t="s">
        <v>25</v>
      </c>
      <c r="V47" s="23"/>
      <c r="W47" s="34">
        <f>W45*0.8</f>
        <v>3566800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462500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9288.5416666666661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2:U44"/>
  <sheetViews>
    <sheetView zoomScaleNormal="100" workbookViewId="0">
      <selection activeCell="U12" sqref="U12"/>
    </sheetView>
  </sheetViews>
  <sheetFormatPr defaultRowHeight="15" x14ac:dyDescent="0.25"/>
  <sheetData>
    <row r="12" spans="20:21" x14ac:dyDescent="0.25">
      <c r="T12">
        <v>17.190000000000001</v>
      </c>
      <c r="U12">
        <f>T12*10.764</f>
        <v>185.03316000000001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20" sqref="T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V16" sqref="V16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0" zoomScaleNormal="100" workbookViewId="0">
      <selection activeCell="S37" sqref="S36:S37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2024-07-10T06:03:29Z</dcterms:modified>
</cp:coreProperties>
</file>