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FB - Malad (W)\Lt Sagar Coastal Transport Pvt\"/>
    </mc:Choice>
  </mc:AlternateContent>
  <xr:revisionPtr revIDLastSave="0" documentId="13_ncr:1_{D1000EED-DE67-46CA-A8B4-6914BCBFF07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8" i="4" l="1"/>
  <c r="N27" i="4"/>
  <c r="N25" i="4"/>
  <c r="N26" i="4"/>
  <c r="N24" i="4"/>
  <c r="H21" i="4" l="1"/>
  <c r="Q9" i="4"/>
  <c r="P7" i="4"/>
  <c r="P6" i="4"/>
  <c r="P5" i="4"/>
  <c r="P4" i="4"/>
  <c r="P3" i="4"/>
  <c r="P2" i="4"/>
  <c r="Q12" i="4" l="1"/>
  <c r="P12" i="4"/>
  <c r="P11" i="4"/>
  <c r="Q11" i="4" s="1"/>
  <c r="Q10" i="4"/>
  <c r="P10" i="4"/>
  <c r="P9" i="4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<sst xmlns="http://schemas.openxmlformats.org/spreadsheetml/2006/main" count="23" uniqueCount="21">
  <si>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</si>
  <si>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</si>
  <si>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</si>
  <si>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</si>
  <si>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</si>
  <si>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</si>
  <si>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</si>
  <si>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</si>
  <si>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</si>
  <si>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</si>
  <si>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</si>
  <si>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</si>
  <si>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</si>
  <si>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</si>
  <si>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</si>
  <si>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Office no. 42 (2), Der deutsche parkz, bhadup west</t>
  </si>
  <si>
    <t>rate</t>
  </si>
  <si>
    <t>27.09.22</t>
  </si>
  <si>
    <t>floor</t>
  </si>
  <si>
    <t>mca</t>
  </si>
  <si>
    <t>20000 to 22000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</si>
</sst>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105975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859F52-1EC8-469B-B707-A49EAA2B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306119</xdr:colOff>
      <xdr:row>51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3CC39D-CBC7-4F6A-9A5F-8E6C94CE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50119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F01C0-BA79-401C-98EC-4A2D2E43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29756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38CBBB-327F-447C-B440-017FBA05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315645</xdr:colOff>
      <xdr:row>51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8AA9EB-A344-46B3-8B2D-19FE1C76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9645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4</xdr:row>
      <xdr:rowOff>152400</xdr:rowOff>
    </xdr:from>
    <xdr:to>
      <xdr:col>21</xdr:col>
      <xdr:colOff>39420</xdr:colOff>
      <xdr:row>48</xdr:row>
      <xdr:rowOff>77359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DDB98-56E5-402E-8E94-BA78FC76B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914400"/>
          <a:ext cx="9459645" cy="8306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816CA-3837-4284-ABC1-DA4CD959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468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A3DDD-866F-48FD-BEB0-657438B5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T1" s="1" t="s">
        <v>18</v>
      </c>
    </row>
    <row r="2" spans="1:20" x14ac:dyDescent="0.25">
      <c r="A2" s="4">
        <f t="shared" ref="A2:A15" si="0">N2</f>
        <v>0</v>
      </c>
      <c r="B2" s="4">
        <f t="shared" ref="B2:B15" si="1">Q2</f>
        <v>1300</v>
      </c>
      <c r="C2" s="4">
        <f>B2*1.2</f>
        <v>1560</v>
      </c>
      <c r="D2" s="4">
        <f t="shared" ref="D2:D13" si="2">C2*1.2</f>
        <v>1872</v>
      </c>
      <c r="E2" s="5">
        <f t="shared" ref="E2:E13" si="3">R2</f>
        <v>31200000</v>
      </c>
      <c r="F2" s="10">
        <f t="shared" ref="F2:F13" si="4">ROUND((E2/B2),0)</f>
        <v>24000</v>
      </c>
      <c r="G2" s="10">
        <f t="shared" ref="G2:G13" si="5">ROUND((E2/C2),0)</f>
        <v>20000</v>
      </c>
      <c r="H2" s="10">
        <f t="shared" ref="H2:H13" si="6">ROUND((E2/D2),0)</f>
        <v>16667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7" si="8">O2/1.2</f>
        <v>0</v>
      </c>
      <c r="Q2">
        <v>1300</v>
      </c>
      <c r="R2" s="2">
        <v>31200000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2600</v>
      </c>
      <c r="C3" s="4">
        <f t="shared" ref="C3:C15" si="9">B3*1.2</f>
        <v>3120</v>
      </c>
      <c r="D3" s="4">
        <f t="shared" si="2"/>
        <v>3744</v>
      </c>
      <c r="E3" s="5">
        <f t="shared" si="3"/>
        <v>62400000</v>
      </c>
      <c r="F3" s="10">
        <f t="shared" si="4"/>
        <v>24000</v>
      </c>
      <c r="G3" s="10">
        <f t="shared" si="5"/>
        <v>20000</v>
      </c>
      <c r="H3" s="10">
        <f t="shared" si="6"/>
        <v>16667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2600</v>
      </c>
      <c r="R3" s="2">
        <v>62400000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6135</v>
      </c>
      <c r="C4" s="4">
        <f t="shared" si="9"/>
        <v>7362</v>
      </c>
      <c r="D4" s="4">
        <f t="shared" si="2"/>
        <v>8834.4</v>
      </c>
      <c r="E4" s="5">
        <f t="shared" si="3"/>
        <v>141100000</v>
      </c>
      <c r="F4" s="10">
        <f t="shared" si="4"/>
        <v>22999</v>
      </c>
      <c r="G4" s="10">
        <f t="shared" si="5"/>
        <v>19166</v>
      </c>
      <c r="H4" s="10">
        <f t="shared" si="6"/>
        <v>15972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6135</v>
      </c>
      <c r="R4" s="2">
        <v>141100000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5102</v>
      </c>
      <c r="C5" s="4">
        <f t="shared" si="9"/>
        <v>6122.4</v>
      </c>
      <c r="D5" s="4">
        <f t="shared" si="2"/>
        <v>7346.8799999999992</v>
      </c>
      <c r="E5" s="5">
        <f t="shared" si="3"/>
        <v>117300000</v>
      </c>
      <c r="F5" s="15">
        <f t="shared" si="4"/>
        <v>22991</v>
      </c>
      <c r="G5" s="10">
        <f t="shared" si="5"/>
        <v>19159</v>
      </c>
      <c r="H5" s="10">
        <f t="shared" si="6"/>
        <v>15966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5102</v>
      </c>
      <c r="R5" s="2">
        <v>117300000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3209</v>
      </c>
      <c r="C6" s="4">
        <f t="shared" si="9"/>
        <v>3850.7999999999997</v>
      </c>
      <c r="D6" s="4">
        <f t="shared" si="2"/>
        <v>4620.9599999999991</v>
      </c>
      <c r="E6" s="5">
        <f t="shared" si="3"/>
        <v>73800000</v>
      </c>
      <c r="F6" s="15">
        <f t="shared" si="4"/>
        <v>22998</v>
      </c>
      <c r="G6" s="10">
        <f t="shared" si="5"/>
        <v>19165</v>
      </c>
      <c r="H6" s="10">
        <f t="shared" si="6"/>
        <v>15971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3209</v>
      </c>
      <c r="R6" s="2">
        <v>73800000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9852</v>
      </c>
      <c r="C7" s="4">
        <f t="shared" si="9"/>
        <v>11822.4</v>
      </c>
      <c r="D7" s="4">
        <f t="shared" si="2"/>
        <v>14186.88</v>
      </c>
      <c r="E7" s="5">
        <f t="shared" si="3"/>
        <v>226500000</v>
      </c>
      <c r="F7" s="10">
        <f t="shared" si="4"/>
        <v>22990</v>
      </c>
      <c r="G7" s="10">
        <f t="shared" si="5"/>
        <v>19159</v>
      </c>
      <c r="H7" s="10">
        <f t="shared" si="6"/>
        <v>15965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9852</v>
      </c>
      <c r="R7" s="2">
        <v>226500000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12547</v>
      </c>
      <c r="C8" s="4">
        <f t="shared" si="9"/>
        <v>15056.4</v>
      </c>
      <c r="D8" s="4">
        <f t="shared" si="2"/>
        <v>18067.68</v>
      </c>
      <c r="E8" s="5">
        <f t="shared" si="3"/>
        <v>301100000</v>
      </c>
      <c r="F8" s="10">
        <f t="shared" si="4"/>
        <v>23998</v>
      </c>
      <c r="G8" s="10">
        <f t="shared" si="5"/>
        <v>19998</v>
      </c>
      <c r="H8" s="10">
        <f t="shared" si="6"/>
        <v>16665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12547</v>
      </c>
      <c r="R8" s="2">
        <v>301100000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4689.01368</v>
      </c>
      <c r="C9" s="4">
        <f t="shared" si="9"/>
        <v>5626.8164159999997</v>
      </c>
      <c r="D9" s="4">
        <f t="shared" si="2"/>
        <v>6752.179699199999</v>
      </c>
      <c r="E9" s="5">
        <f t="shared" si="3"/>
        <v>78001515</v>
      </c>
      <c r="F9" s="15">
        <f t="shared" si="4"/>
        <v>16635</v>
      </c>
      <c r="G9" s="10">
        <f t="shared" si="5"/>
        <v>13862</v>
      </c>
      <c r="H9" s="10">
        <f t="shared" si="6"/>
        <v>11552</v>
      </c>
      <c r="I9" s="4" t="e">
        <f>#REF!</f>
        <v>#REF!</v>
      </c>
      <c r="J9" s="4" t="str">
        <f t="shared" si="7"/>
        <v>27.09.22</v>
      </c>
      <c r="O9">
        <v>0</v>
      </c>
      <c r="P9">
        <f t="shared" si="10"/>
        <v>0</v>
      </c>
      <c r="Q9">
        <f>435.62*10.764</f>
        <v>4689.01368</v>
      </c>
      <c r="R9" s="2">
        <v>78001515</v>
      </c>
      <c r="S9" s="8" t="s">
        <v>17</v>
      </c>
      <c r="T9" s="8">
        <v>3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ref="Q10:Q12" si="11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24" x14ac:dyDescent="0.25">
      <c r="G18" t="s">
        <v>15</v>
      </c>
    </row>
    <row r="19" spans="7:24" x14ac:dyDescent="0.25">
      <c r="G19" t="s">
        <v>13</v>
      </c>
      <c r="H19">
        <v>17633</v>
      </c>
    </row>
    <row r="20" spans="7:24" x14ac:dyDescent="0.25">
      <c r="G20" t="s">
        <v>16</v>
      </c>
      <c r="H20">
        <v>17500</v>
      </c>
    </row>
    <row r="21" spans="7:24" x14ac:dyDescent="0.25">
      <c r="G21" t="s">
        <v>14</v>
      </c>
      <c r="H21">
        <f>H20*H19</f>
        <v>308577500</v>
      </c>
    </row>
    <row r="22" spans="7:24" x14ac:dyDescent="0.25">
      <c r="G22" s="6"/>
      <c r="H22" s="6"/>
    </row>
    <row r="23" spans="7:24" x14ac:dyDescent="0.25">
      <c r="I23" t="s">
        <v>19</v>
      </c>
    </row>
    <row r="24" spans="7:24" x14ac:dyDescent="0.25">
      <c r="I24">
        <v>171.05</v>
      </c>
      <c r="J24">
        <v>95</v>
      </c>
      <c r="N24">
        <f>J24*I24</f>
        <v>16249.750000000002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v>26.17</v>
      </c>
      <c r="J25">
        <v>6.27</v>
      </c>
      <c r="N25">
        <f t="shared" ref="N25:N27" si="22">J25*I25</f>
        <v>164.08590000000001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43</v>
      </c>
      <c r="J26">
        <v>51</v>
      </c>
      <c r="N26">
        <f t="shared" si="22"/>
        <v>2193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v>24</v>
      </c>
      <c r="J27">
        <v>15</v>
      </c>
      <c r="N27">
        <f t="shared" si="22"/>
        <v>360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N28">
        <f>SUM(N24:N27)</f>
        <v>18966.835900000002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t="s">
        <v>20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M36" sqref="M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2024-07-08T04:37:49Z</dcterms:modified>
</cp:coreProperties>
</file>