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AE6A5F89-3446-4917-93A8-708FF8552190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1" l="1"/>
  <c r="B20" i="1" l="1"/>
  <c r="F5" i="1"/>
  <c r="C34" i="1"/>
  <c r="H27" i="1"/>
  <c r="H28" i="1"/>
  <c r="C40" i="1"/>
  <c r="C39" i="1"/>
  <c r="C38" i="1" l="1"/>
  <c r="B10" i="1"/>
  <c r="B11" i="1" s="1"/>
  <c r="B8" i="1"/>
  <c r="B6" i="1"/>
  <c r="B5" i="1"/>
  <c r="B14" i="1" s="1"/>
  <c r="B12" i="1" l="1"/>
  <c r="B13" i="1" s="1"/>
  <c r="B15" i="1" s="1"/>
  <c r="I36" i="1" l="1"/>
  <c r="I35" i="1"/>
  <c r="B17" i="1"/>
  <c r="C37" i="1"/>
  <c r="C36" i="1"/>
  <c r="C35" i="1"/>
  <c r="B18" i="1" l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<sst xmlns="http://schemas.openxmlformats.org/spreadsheetml/2006/main" count="31" uniqueCount="28">
  <si>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</si>
  <si>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</si>
  <si>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</si>
  <si>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</si>
  <si>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</si>
  <si>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</si>
  <si>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</si>
  <si>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</si>
  <si>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</si>
  <si>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</si>
  <si>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</si>
  <si>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</si>
  <si>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</si>
  <si>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</si>
  <si>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</si>
  <si>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</si>
  <si>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</si>
  <si>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</si>
  <si>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</si>
  <si>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</si>
  <si>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</si>
  <si>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</si>
  <si>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</si>
  <si>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 xml:space="preserve">Flat No. </t>
  </si>
  <si>
    <t>Built up area</t>
  </si>
  <si>
    <t>DV</t>
  </si>
  <si>
    <t>Bal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</si>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</sst>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  <xf numFmtId="43" fontId="3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ADBDB8-FBA7-4E25-827D-0EB6CF3A6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7868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41</xdr:row>
      <xdr:rowOff>96353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A2F752-9BE6-4CD5-BF85-EEBA751A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7906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83BF9-CEEE-49D3-A86C-BEC837B0B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8211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37</xdr:row>
      <xdr:rowOff>39089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069154-AF09-4889-B25C-68064CF6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7087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2" max="12" width="10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23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16000</v>
      </c>
      <c r="C3" s="25"/>
      <c r="D3" s="4"/>
      <c r="E3" s="26">
        <v>2012</v>
      </c>
      <c r="F3" s="27">
        <v>2024</v>
      </c>
      <c r="G3" s="28">
        <f>F3-E3</f>
        <v>12</v>
      </c>
      <c r="L3" s="1"/>
      <c r="M3" s="2"/>
    </row>
    <row r="4" spans="1:13" ht="33" x14ac:dyDescent="0.3">
      <c r="A4" s="29" t="s">
        <v>1</v>
      </c>
      <c r="B4" s="10">
        <v>2700</v>
      </c>
      <c r="C4" s="25"/>
      <c r="D4" s="4"/>
      <c r="E4" t="s">
        <v>22</v>
      </c>
      <c r="F4" s="27" t="s">
        <v>24</v>
      </c>
      <c r="G4" s="28"/>
      <c r="K4" s="17"/>
      <c r="L4" s="1"/>
      <c r="M4" s="2"/>
    </row>
    <row r="5" spans="1:13" ht="16.5" x14ac:dyDescent="0.3">
      <c r="A5" s="21" t="s">
        <v>2</v>
      </c>
      <c r="B5" s="10">
        <f>B3-B4</f>
        <v>13300</v>
      </c>
      <c r="C5" s="25"/>
      <c r="D5" s="4"/>
      <c r="E5">
        <v>655</v>
      </c>
      <c r="F5">
        <f>E5*1.2</f>
        <v>786</v>
      </c>
      <c r="G5" s="7"/>
      <c r="L5" s="1"/>
      <c r="M5" s="2"/>
    </row>
    <row r="6" spans="1:13" ht="16.5" x14ac:dyDescent="0.3">
      <c r="A6" s="21" t="s">
        <v>3</v>
      </c>
      <c r="B6" s="10">
        <f>B4</f>
        <v>2700</v>
      </c>
      <c r="C6" s="25"/>
      <c r="D6" s="4"/>
      <c r="F6" s="4"/>
      <c r="G6" s="4"/>
      <c r="H6" s="12"/>
      <c r="I6" s="12"/>
      <c r="J6" s="12"/>
      <c r="K6" s="12"/>
      <c r="L6" s="1"/>
      <c r="M6" s="2"/>
    </row>
    <row r="7" spans="1:13" ht="16.5" x14ac:dyDescent="0.3">
      <c r="A7" s="21" t="s">
        <v>4</v>
      </c>
      <c r="B7" s="30">
        <v>12</v>
      </c>
      <c r="C7" s="31"/>
      <c r="D7" s="32"/>
      <c r="F7" s="4"/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48</v>
      </c>
      <c r="C8" s="31"/>
      <c r="D8" s="33"/>
      <c r="F8" s="34"/>
      <c r="G8" s="34"/>
      <c r="H8" s="12"/>
      <c r="I8" s="12"/>
      <c r="L8" s="49"/>
      <c r="M8" s="3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50"/>
      <c r="M9" s="14"/>
    </row>
    <row r="10" spans="1:13" ht="33" x14ac:dyDescent="0.3">
      <c r="A10" s="29" t="s">
        <v>7</v>
      </c>
      <c r="B10" s="30">
        <f>90*B7/B9</f>
        <v>18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0.18</v>
      </c>
      <c r="C11" s="37"/>
      <c r="D11" s="38"/>
      <c r="E11" t="s">
        <v>15</v>
      </c>
      <c r="F11" t="s">
        <v>26</v>
      </c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486</v>
      </c>
      <c r="C12" s="39"/>
      <c r="D12" s="40"/>
      <c r="E12">
        <v>693</v>
      </c>
      <c r="G12" s="34"/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2214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13300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15514</v>
      </c>
      <c r="C15" s="25"/>
      <c r="D15" s="4"/>
      <c r="G15" s="34"/>
      <c r="H15" s="15"/>
      <c r="I15" s="34"/>
      <c r="J15" s="15"/>
      <c r="K15" s="15"/>
      <c r="L15" s="11"/>
      <c r="M15" s="2"/>
    </row>
    <row r="16" spans="1:13" ht="16.5" x14ac:dyDescent="0.3">
      <c r="A16" s="21" t="s">
        <v>21</v>
      </c>
      <c r="B16" s="41">
        <v>655</v>
      </c>
      <c r="C16" s="42"/>
      <c r="D16" s="4"/>
      <c r="E16" s="3"/>
      <c r="F16" s="3"/>
      <c r="G16" s="3"/>
      <c r="H16" s="4"/>
      <c r="M16" s="14"/>
    </row>
    <row r="17" spans="1:14" ht="16.5" x14ac:dyDescent="0.3">
      <c r="A17" s="42" t="s">
        <v>11</v>
      </c>
      <c r="B17" s="43">
        <f>B16*B15</f>
        <v>10161670</v>
      </c>
      <c r="C17" s="44"/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27</v>
      </c>
      <c r="B18" s="43">
        <f>B17*0.85</f>
        <v>8637419.5</v>
      </c>
      <c r="C18" s="44"/>
      <c r="D18" s="4"/>
      <c r="E18" s="3"/>
      <c r="F18" s="45"/>
      <c r="G18" s="3"/>
      <c r="H18" s="4"/>
      <c r="M18" s="3"/>
      <c r="N18" s="4"/>
    </row>
    <row r="19" spans="1:14" ht="16.5" x14ac:dyDescent="0.3">
      <c r="A19" s="42" t="s">
        <v>25</v>
      </c>
      <c r="B19" s="43">
        <f>B17*0.7</f>
        <v>7113169</v>
      </c>
      <c r="C19" s="44"/>
      <c r="D19" s="4"/>
      <c r="E19" s="3"/>
      <c r="F19" s="45"/>
      <c r="G19" s="3"/>
      <c r="H19" s="4"/>
      <c r="M19" s="3"/>
      <c r="N19" s="4"/>
    </row>
    <row r="20" spans="1:14" ht="16.5" x14ac:dyDescent="0.3">
      <c r="A20" s="42" t="s">
        <v>12</v>
      </c>
      <c r="B20" s="43">
        <f>786*B4</f>
        <v>2122200</v>
      </c>
      <c r="C20" s="44"/>
      <c r="D20" s="4"/>
      <c r="E20" s="4"/>
      <c r="F20" s="3"/>
    </row>
    <row r="21" spans="1:14" ht="16.5" x14ac:dyDescent="0.3">
      <c r="A21" s="41" t="s">
        <v>16</v>
      </c>
      <c r="B21" s="43">
        <f>B17*0.03/12</f>
        <v>25404.174999999999</v>
      </c>
      <c r="C21" s="43"/>
      <c r="D21" s="4"/>
      <c r="E21" s="4"/>
      <c r="F21" s="3"/>
    </row>
    <row r="22" spans="1:14" x14ac:dyDescent="0.25">
      <c r="B22" s="46"/>
    </row>
    <row r="23" spans="1:14" x14ac:dyDescent="0.25">
      <c r="B23" s="46"/>
    </row>
    <row r="25" spans="1:14" x14ac:dyDescent="0.25">
      <c r="C25" t="s">
        <v>14</v>
      </c>
    </row>
    <row r="26" spans="1:14" x14ac:dyDescent="0.25">
      <c r="B26" s="47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7">
        <v>780</v>
      </c>
      <c r="C27" s="5"/>
      <c r="D27" s="5"/>
      <c r="E27" s="5">
        <v>13000000</v>
      </c>
      <c r="F27" s="6">
        <f t="shared" ref="F27:F33" si="0">E27/B27</f>
        <v>16666.666666666668</v>
      </c>
      <c r="G27" s="6" t="e">
        <f>E27/C27</f>
        <v>#DIV/0!</v>
      </c>
      <c r="H27" s="6" t="e">
        <f>E27/D27</f>
        <v>#DIV/0!</v>
      </c>
      <c r="I27" s="5">
        <f>C27/B27</f>
        <v>0</v>
      </c>
      <c r="J27" s="8"/>
    </row>
    <row r="28" spans="1:14" ht="17.25" x14ac:dyDescent="0.3">
      <c r="B28" s="47">
        <v>760</v>
      </c>
      <c r="C28" s="5"/>
      <c r="D28" s="5"/>
      <c r="E28" s="5">
        <v>12000000</v>
      </c>
      <c r="F28" s="6">
        <f t="shared" si="0"/>
        <v>15789.473684210527</v>
      </c>
      <c r="G28" s="6" t="e">
        <f>E28/C28</f>
        <v>#DIV/0!</v>
      </c>
      <c r="H28" s="6" t="e">
        <f>E28/D28</f>
        <v>#DIV/0!</v>
      </c>
      <c r="I28" s="5">
        <f>C28/B28</f>
        <v>0</v>
      </c>
      <c r="J28" s="8"/>
    </row>
    <row r="29" spans="1:14" x14ac:dyDescent="0.25">
      <c r="B29" s="47">
        <v>655</v>
      </c>
      <c r="C29" s="5"/>
      <c r="D29" s="5"/>
      <c r="E29" s="6">
        <v>10800000</v>
      </c>
      <c r="F29" s="6">
        <f t="shared" si="0"/>
        <v>16488.549618320612</v>
      </c>
      <c r="G29" s="6" t="e">
        <f t="shared" ref="G29:G33" si="1">E29/C29</f>
        <v>#DIV/0!</v>
      </c>
      <c r="H29" s="6" t="e">
        <f>E29/#REF!</f>
        <v>#REF!</v>
      </c>
      <c r="I29" s="5"/>
    </row>
    <row r="30" spans="1:14" x14ac:dyDescent="0.25">
      <c r="B30" s="47"/>
      <c r="C30" s="5"/>
      <c r="D30" s="5"/>
      <c r="E30" s="6"/>
      <c r="F30" s="6" t="e">
        <f t="shared" si="0"/>
        <v>#DIV/0!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47"/>
      <c r="C31" s="48"/>
      <c r="E31" s="9"/>
      <c r="F31" s="9" t="e">
        <f t="shared" si="0"/>
        <v>#DIV/0!</v>
      </c>
      <c r="G31" s="6" t="e">
        <f t="shared" si="1"/>
        <v>#DIV/0!</v>
      </c>
      <c r="H31" s="9" t="e">
        <f>E31/#REF!</f>
        <v>#REF!</v>
      </c>
      <c r="I31" s="5" t="e">
        <f>C31/B31</f>
        <v>#DIV/0!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9" x14ac:dyDescent="0.25">
      <c r="E33" s="48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4" spans="1:9" x14ac:dyDescent="0.25">
      <c r="A34">
        <v>760</v>
      </c>
      <c r="B34" s="24">
        <v>10600000</v>
      </c>
      <c r="C34">
        <f>B34/A34</f>
        <v>13947.368421052632</v>
      </c>
    </row>
    <row r="35" spans="1:9" x14ac:dyDescent="0.25">
      <c r="A35">
        <v>650</v>
      </c>
      <c r="B35" s="24">
        <v>9400000</v>
      </c>
      <c r="C35">
        <f t="shared" ref="C35:C40" si="2">B35/A35</f>
        <v>14461.538461538461</v>
      </c>
      <c r="D35">
        <v>26500</v>
      </c>
      <c r="E35">
        <v>30000</v>
      </c>
      <c r="F35">
        <f>E35+D35+B35</f>
        <v>9456500</v>
      </c>
      <c r="H35" s="4"/>
      <c r="I35" s="4">
        <f>B15/C34</f>
        <v>1.1123245283018868</v>
      </c>
    </row>
    <row r="36" spans="1:9" x14ac:dyDescent="0.25">
      <c r="C36" t="e">
        <f t="shared" si="2"/>
        <v>#DIV/0!</v>
      </c>
      <c r="D36">
        <v>100</v>
      </c>
      <c r="E36">
        <v>100</v>
      </c>
      <c r="F36">
        <f>E36+D36+B36</f>
        <v>200</v>
      </c>
      <c r="H36" s="4"/>
      <c r="I36" s="4">
        <f>B15/C35</f>
        <v>1.0727765957446809</v>
      </c>
    </row>
    <row r="37" spans="1:9" x14ac:dyDescent="0.25">
      <c r="C37" t="e">
        <f t="shared" si="2"/>
        <v>#DIV/0!</v>
      </c>
      <c r="I37" s="4"/>
    </row>
    <row r="38" spans="1:9" ht="15.75" x14ac:dyDescent="0.25">
      <c r="A38" s="11"/>
      <c r="C38" t="e">
        <f t="shared" si="2"/>
        <v>#DIV/0!</v>
      </c>
    </row>
    <row r="39" spans="1:9" ht="15.75" x14ac:dyDescent="0.25">
      <c r="A39" s="11"/>
      <c r="C39" t="e">
        <f t="shared" si="2"/>
        <v>#DIV/0!</v>
      </c>
    </row>
    <row r="40" spans="1:9" ht="15.75" x14ac:dyDescent="0.25">
      <c r="A40" s="11"/>
      <c r="C40" t="e">
        <f t="shared" si="2"/>
        <v>#DIV/0!</v>
      </c>
    </row>
    <row r="41" spans="1:9" ht="15.75" x14ac:dyDescent="0.25">
      <c r="A41" s="11"/>
    </row>
    <row r="42" spans="1:9" ht="15.75" x14ac:dyDescent="0.25">
      <c r="A42" s="11"/>
    </row>
    <row r="43" spans="1:9" ht="15.75" x14ac:dyDescent="0.25">
      <c r="A43" s="11"/>
    </row>
    <row r="44" spans="1:9" ht="15.75" x14ac:dyDescent="0.25">
      <c r="A44" s="11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Sheet7</vt:lpstr>
      <vt:lpstr>Sheet3</vt:lpstr>
      <vt:lpstr>Sheet4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2024-07-06T09:37:03Z</dcterms:modified>
</cp:coreProperties>
</file>