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3"/>
  <c r="H21" s="1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H20" i="23" l="1"/>
  <c r="C3" i="4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1" l="1"/>
  <c r="C20"/>
  <c r="E20" s="1"/>
  <c r="C25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<sst xmlns="http://schemas.openxmlformats.org/spreadsheetml/2006/main" count="133" uniqueCount="100">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</sst>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8" sqref="C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9750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24620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</v>
      </c>
      <c r="D8" s="98">
        <f>1-C8</f>
        <v>0.9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22158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31908</v>
      </c>
      <c r="D10" s="56" t="s">
        <v>61</v>
      </c>
      <c r="E10" s="57">
        <f>ROUND(C10/10.764,0)</f>
        <v>2964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913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2706132</v>
      </c>
      <c r="D17" s="71"/>
      <c r="E17" s="71">
        <f>C16*2000</f>
        <v>1826000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23" sqref="C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10</v>
      </c>
      <c r="D7" s="24"/>
      <c r="F7" s="74"/>
      <c r="G7" s="74"/>
    </row>
    <row r="8" spans="1:9">
      <c r="A8" s="15" t="s">
        <v>18</v>
      </c>
      <c r="B8" s="23"/>
      <c r="C8" s="24">
        <f>C9-C7</f>
        <v>50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15</v>
      </c>
      <c r="D10" s="24"/>
      <c r="F10" s="74"/>
      <c r="G10" s="74"/>
    </row>
    <row r="11" spans="1:9">
      <c r="A11" s="15"/>
      <c r="B11" s="25"/>
      <c r="C11" s="26">
        <f>C10%</f>
        <v>0.15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300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1700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  <c r="H15">
        <v>2134050</v>
      </c>
    </row>
    <row r="16" spans="1:9">
      <c r="A16" s="27" t="s">
        <v>23</v>
      </c>
      <c r="B16" s="28"/>
      <c r="C16" s="20">
        <f>C14+C13</f>
        <v>3700</v>
      </c>
      <c r="D16" s="20"/>
      <c r="E16" s="60"/>
      <c r="F16" s="74"/>
      <c r="G16" s="74"/>
      <c r="H16">
        <v>500000</v>
      </c>
    </row>
    <row r="17" spans="1:8">
      <c r="B17" s="23"/>
      <c r="C17" s="24"/>
      <c r="D17" s="24"/>
      <c r="F17" s="74"/>
      <c r="G17" s="74"/>
    </row>
    <row r="18" spans="1:8" ht="16.5">
      <c r="A18" s="27" t="s">
        <v>99</v>
      </c>
      <c r="B18" s="7"/>
      <c r="C18" s="72">
        <v>913</v>
      </c>
      <c r="D18" s="72"/>
      <c r="E18" s="73"/>
      <c r="F18" s="74"/>
      <c r="G18" s="74"/>
    </row>
    <row r="19" spans="1:8">
      <c r="A19" s="15"/>
      <c r="B19" s="6"/>
      <c r="C19" s="29">
        <f>C18*C16</f>
        <v>3378100</v>
      </c>
      <c r="D19" s="74" t="s">
        <v>68</v>
      </c>
      <c r="E19" s="29"/>
      <c r="F19" s="74" t="s">
        <v>68</v>
      </c>
      <c r="G19" s="74"/>
      <c r="H19">
        <f>H15+H16</f>
        <v>2634050</v>
      </c>
    </row>
    <row r="20" spans="1:8">
      <c r="A20" s="15"/>
      <c r="B20" s="53">
        <f>C20*90%</f>
        <v>2584246.5</v>
      </c>
      <c r="C20" s="30">
        <f>C19*85%</f>
        <v>2871385</v>
      </c>
      <c r="D20" s="74" t="s">
        <v>24</v>
      </c>
      <c r="E20" s="30">
        <f>C20*90%</f>
        <v>2584246.5</v>
      </c>
      <c r="F20" s="74" t="s">
        <v>24</v>
      </c>
      <c r="G20" s="74"/>
      <c r="H20">
        <f>H19*95%</f>
        <v>2502347.5</v>
      </c>
    </row>
    <row r="21" spans="1:8">
      <c r="A21" s="15"/>
      <c r="C21" s="30">
        <f>C19*70%</f>
        <v>2364670</v>
      </c>
      <c r="D21" s="74" t="s">
        <v>25</v>
      </c>
      <c r="E21" s="30"/>
      <c r="F21" s="74" t="s">
        <v>25</v>
      </c>
      <c r="G21" s="74"/>
      <c r="H21">
        <f>H19*80%</f>
        <v>2107240</v>
      </c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1826000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7037.708333333333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15" zoomScaleNormal="115" workbookViewId="0">
      <selection activeCell="D25" sqref="D2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2024-07-02T12:44:26Z</dcterms:modified>
</cp:coreProperties>
</file>