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Suvrana Borese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3" sheetId="41" r:id="rId5"/>
    <sheet name="Sheet4" sheetId="42" r:id="rId6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23" l="1"/>
  <c r="C18" i="25" l="1"/>
  <c r="D28" i="23"/>
  <c r="F24" i="41" l="1"/>
  <c r="H27" i="42"/>
  <c r="P28" i="4" l="1"/>
  <c r="R25" i="4"/>
  <c r="C7" i="4" l="1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Q19" i="4" l="1"/>
  <c r="Q9" i="4"/>
  <c r="D23" i="23"/>
  <c r="C5" i="23"/>
  <c r="B2" i="4" l="1"/>
  <c r="C2" i="4" s="1"/>
  <c r="B3" i="4"/>
  <c r="C3" i="4" s="1"/>
  <c r="B4" i="4"/>
  <c r="D4" i="4" s="1"/>
  <c r="B5" i="4"/>
  <c r="D5" i="4" s="1"/>
  <c r="B6" i="4"/>
  <c r="D6" i="4" s="1"/>
  <c r="D7" i="4"/>
  <c r="B8" i="4"/>
  <c r="D8" i="4" s="1"/>
  <c r="B9" i="4"/>
  <c r="C9" i="4" s="1"/>
  <c r="D9" i="4" s="1"/>
  <c r="B10" i="4"/>
  <c r="C10" i="4" s="1"/>
  <c r="D10" i="4" s="1"/>
  <c r="B11" i="4"/>
  <c r="C11" i="4" s="1"/>
  <c r="D11" i="4" s="1"/>
  <c r="B12" i="4"/>
  <c r="C12" i="4" s="1"/>
  <c r="D12" i="4" s="1"/>
  <c r="B13" i="4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J7" i="4"/>
  <c r="I7" i="4"/>
  <c r="I6" i="4"/>
  <c r="I5" i="4"/>
  <c r="J4" i="4"/>
  <c r="I4" i="4"/>
  <c r="J3" i="4"/>
  <c r="I3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I30" i="24" s="1"/>
  <c r="H29" i="24"/>
  <c r="G29" i="24"/>
  <c r="I29" i="24" s="1"/>
  <c r="F29" i="24"/>
  <c r="E29" i="24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1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0" i="23" l="1"/>
  <c r="B20" i="23" s="1"/>
  <c r="C25" i="23"/>
  <c r="C21" i="23"/>
  <c r="J19" i="4" l="1"/>
  <c r="I19" i="4"/>
  <c r="E19" i="4"/>
  <c r="A19" i="4"/>
  <c r="Q18" i="4"/>
  <c r="J18" i="4"/>
  <c r="I18" i="4"/>
  <c r="E18" i="4"/>
  <c r="A18" i="4"/>
  <c r="J17" i="4"/>
  <c r="I17" i="4"/>
  <c r="E17" i="4"/>
  <c r="A17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7" i="4"/>
  <c r="H17" i="4" s="1"/>
  <c r="D18" i="4"/>
  <c r="H18" i="4" s="1"/>
  <c r="D19" i="4" l="1"/>
  <c r="H19" i="4" s="1"/>
  <c r="D16" i="4"/>
  <c r="H16" i="4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<sst xmlns="http://schemas.openxmlformats.org/spreadsheetml/2006/main" count="129" uniqueCount="98">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</sst>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1" fontId="2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47625</xdr:rowOff>
    </xdr:from>
    <xdr:to>
      <xdr:col>10</xdr:col>
      <xdr:colOff>276225</xdr:colOff>
      <xdr:row>20</xdr:row>
      <xdr:rowOff>9525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619125"/>
          <a:ext cx="5724525" cy="3200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314325</xdr:colOff>
      <xdr:row>2</xdr:row>
      <xdr:rowOff>142875</xdr:rowOff>
    </xdr:from>
    <xdr:to>
      <xdr:col>13</xdr:col>
      <xdr:colOff>561975</xdr:colOff>
      <xdr:row>22</xdr:row>
      <xdr:rowOff>57150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23875"/>
          <a:ext cx="5734050" cy="37242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Normal="100" workbookViewId="0">
      <selection activeCell="D18" sqref="D18"/>
    </sheetView>
  </sheetViews>
  <sheetFormatPr defaultRowHeight="15"/>
  <cols>
    <col min="1" max="1" width="10.5703125" customWidth="1"/>
    <col min="2" max="2" width="42.42578125" bestFit="1" customWidth="1"/>
    <col min="3" max="3" width="15.85546875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24325</v>
      </c>
      <c r="F2" s="75"/>
      <c r="G2" s="120" t="s">
        <v>76</v>
      </c>
      <c r="H2" s="121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22290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22290</v>
      </c>
      <c r="D5" s="57" t="s">
        <v>61</v>
      </c>
      <c r="E5" s="58">
        <f>ROUND(C5/10.764,0)</f>
        <v>2071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6020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16270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16270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22290</v>
      </c>
      <c r="D10" s="57" t="s">
        <v>61</v>
      </c>
      <c r="E10" s="58">
        <f>ROUND(C10/10.764,0)</f>
        <v>2071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2023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1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59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672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C16*E10</f>
        <v>1391712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61">
        <f>C16*2000</f>
        <v>1344000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topLeftCell="A7" zoomScaleNormal="100" workbookViewId="0">
      <selection activeCell="G18" sqref="G18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5400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3400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11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11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3400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5400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94</v>
      </c>
      <c r="B18" s="7"/>
      <c r="C18" s="76">
        <v>560</v>
      </c>
      <c r="D18" s="76"/>
      <c r="E18" s="77"/>
      <c r="F18" s="78"/>
      <c r="G18" s="78"/>
    </row>
    <row r="19" spans="1:7">
      <c r="A19" s="15"/>
      <c r="B19" s="6"/>
      <c r="C19" s="30">
        <f>C18*C16</f>
        <v>3024000</v>
      </c>
      <c r="D19" s="78" t="s">
        <v>68</v>
      </c>
      <c r="E19" s="30"/>
      <c r="F19" s="78"/>
      <c r="G19" s="78"/>
    </row>
    <row r="20" spans="1:7">
      <c r="A20" s="15"/>
      <c r="B20" s="61">
        <f>C20*0.9</f>
        <v>2585520</v>
      </c>
      <c r="C20" s="31">
        <f>C19*95%</f>
        <v>2872800</v>
      </c>
      <c r="D20" s="78" t="s">
        <v>24</v>
      </c>
      <c r="E20" s="31"/>
      <c r="F20" s="78"/>
      <c r="G20" s="78"/>
    </row>
    <row r="21" spans="1:7">
      <c r="A21" s="15"/>
      <c r="C21" s="31">
        <f>C19*80%</f>
        <v>2419200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1120000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6300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>
        <v>52.03</v>
      </c>
      <c r="D28" s="119">
        <f>C28*10.764</f>
        <v>560.05092000000002</v>
      </c>
      <c r="E28" s="118">
        <f>D28*1.2</f>
        <v>672.061104</v>
      </c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F1" zoomScaleNormal="100" workbookViewId="0">
      <selection activeCell="G19" sqref="G19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v>1</v>
      </c>
      <c r="B2" s="4">
        <f t="shared" ref="B2:B15" si="0">Q2</f>
        <v>0</v>
      </c>
      <c r="C2" s="4">
        <f t="shared" ref="C2:C15" si="1">B2*1.2</f>
        <v>0</v>
      </c>
      <c r="D2" s="4">
        <v>2100</v>
      </c>
      <c r="E2" s="5">
        <v>8000000</v>
      </c>
      <c r="F2" s="66" t="e">
        <f t="shared" ref="F2:F15" si="2">ROUND((E2/B2),0)</f>
        <v>#DIV/0!</v>
      </c>
      <c r="G2" s="66" t="e">
        <f t="shared" ref="G2:G15" si="3">ROUND((E2/C2),0)</f>
        <v>#DIV/0!</v>
      </c>
      <c r="H2" s="66">
        <f t="shared" ref="H2:H15" si="4">ROUND((E2/D2),0)</f>
        <v>3810</v>
      </c>
      <c r="I2" s="66">
        <f t="shared" ref="I2:I15" si="5">T2</f>
        <v>0</v>
      </c>
      <c r="J2" s="66">
        <f t="shared" ref="J2:J15" si="6">U2</f>
        <v>0</v>
      </c>
      <c r="K2" s="67"/>
      <c r="L2" s="67"/>
      <c r="M2" s="67"/>
      <c r="N2" s="67">
        <v>1</v>
      </c>
      <c r="O2" s="75"/>
      <c r="P2" s="75"/>
      <c r="Q2" s="75"/>
      <c r="R2" s="2"/>
      <c r="S2" s="2"/>
      <c r="T2" s="2"/>
      <c r="AA2" s="68"/>
    </row>
    <row r="3" spans="1:35">
      <c r="A3" s="4">
        <v>2</v>
      </c>
      <c r="B3" s="4">
        <f t="shared" si="0"/>
        <v>0</v>
      </c>
      <c r="C3" s="4">
        <f t="shared" si="1"/>
        <v>0</v>
      </c>
      <c r="D3" s="4">
        <v>1850</v>
      </c>
      <c r="E3" s="5">
        <v>6200000</v>
      </c>
      <c r="F3" s="66" t="e">
        <f t="shared" si="2"/>
        <v>#DIV/0!</v>
      </c>
      <c r="G3" s="66" t="e">
        <f t="shared" si="3"/>
        <v>#DIV/0!</v>
      </c>
      <c r="H3" s="66">
        <f t="shared" si="4"/>
        <v>3351</v>
      </c>
      <c r="I3" s="66">
        <f t="shared" si="5"/>
        <v>0</v>
      </c>
      <c r="J3" s="66">
        <f t="shared" si="6"/>
        <v>0</v>
      </c>
      <c r="K3" s="67"/>
      <c r="L3" s="67"/>
      <c r="M3" s="67"/>
      <c r="N3" s="67">
        <v>2</v>
      </c>
      <c r="O3" s="75"/>
      <c r="P3" s="75"/>
      <c r="Q3" s="75"/>
      <c r="R3" s="2"/>
      <c r="S3" s="2"/>
      <c r="T3" s="2"/>
      <c r="AE3" s="68"/>
    </row>
    <row r="4" spans="1:35">
      <c r="A4" s="4">
        <v>3</v>
      </c>
      <c r="B4" s="4">
        <f t="shared" si="0"/>
        <v>0</v>
      </c>
      <c r="C4" s="4">
        <v>1800</v>
      </c>
      <c r="D4" s="4">
        <f t="shared" ref="D4:D15" si="7">C4*1.2</f>
        <v>2160</v>
      </c>
      <c r="E4" s="5">
        <v>6500000</v>
      </c>
      <c r="F4" s="66" t="e">
        <f t="shared" si="2"/>
        <v>#DIV/0!</v>
      </c>
      <c r="G4" s="66">
        <f t="shared" si="3"/>
        <v>3611</v>
      </c>
      <c r="H4" s="66">
        <f t="shared" si="4"/>
        <v>3009</v>
      </c>
      <c r="I4" s="66">
        <f t="shared" si="5"/>
        <v>0</v>
      </c>
      <c r="J4" s="66">
        <f t="shared" si="6"/>
        <v>0</v>
      </c>
      <c r="K4" s="67"/>
      <c r="L4" s="67"/>
      <c r="M4" s="67"/>
      <c r="N4" s="67">
        <v>3</v>
      </c>
      <c r="O4" s="75"/>
      <c r="P4" s="75"/>
      <c r="Q4" s="75"/>
      <c r="R4" s="2"/>
      <c r="S4" s="2"/>
      <c r="T4" s="2"/>
    </row>
    <row r="5" spans="1:35">
      <c r="A5" s="4">
        <v>4</v>
      </c>
      <c r="B5" s="4">
        <f t="shared" si="0"/>
        <v>0</v>
      </c>
      <c r="C5" s="4">
        <v>1821</v>
      </c>
      <c r="D5" s="4">
        <f t="shared" si="7"/>
        <v>2185.1999999999998</v>
      </c>
      <c r="E5" s="5">
        <v>8000000</v>
      </c>
      <c r="F5" s="66" t="e">
        <f t="shared" si="2"/>
        <v>#DIV/0!</v>
      </c>
      <c r="G5" s="66">
        <f t="shared" si="3"/>
        <v>4393</v>
      </c>
      <c r="H5" s="66">
        <f t="shared" si="4"/>
        <v>3661</v>
      </c>
      <c r="I5" s="66">
        <f t="shared" si="5"/>
        <v>0</v>
      </c>
      <c r="J5" s="66">
        <f t="shared" si="6"/>
        <v>0</v>
      </c>
      <c r="K5" s="67"/>
      <c r="L5" s="67"/>
      <c r="M5" s="67"/>
      <c r="N5" s="67">
        <v>4</v>
      </c>
      <c r="O5" s="75"/>
      <c r="P5" s="75"/>
      <c r="Q5" s="75"/>
      <c r="R5" s="2"/>
      <c r="S5" s="2"/>
      <c r="T5" s="2"/>
    </row>
    <row r="6" spans="1:35">
      <c r="A6" s="4">
        <v>5</v>
      </c>
      <c r="B6" s="4">
        <f t="shared" si="0"/>
        <v>0</v>
      </c>
      <c r="C6" s="4">
        <v>1800</v>
      </c>
      <c r="D6" s="4">
        <f t="shared" si="7"/>
        <v>2160</v>
      </c>
      <c r="E6" s="5">
        <v>5500000</v>
      </c>
      <c r="F6" s="66" t="e">
        <f t="shared" si="2"/>
        <v>#DIV/0!</v>
      </c>
      <c r="G6" s="66">
        <f t="shared" si="3"/>
        <v>3056</v>
      </c>
      <c r="H6" s="66">
        <f t="shared" si="4"/>
        <v>2546</v>
      </c>
      <c r="I6" s="66">
        <f t="shared" si="5"/>
        <v>0</v>
      </c>
      <c r="J6" s="66">
        <f t="shared" si="6"/>
        <v>0</v>
      </c>
      <c r="K6" s="67"/>
      <c r="L6" s="67"/>
      <c r="M6" s="67"/>
      <c r="N6" s="67">
        <v>5</v>
      </c>
      <c r="O6" s="75"/>
      <c r="P6" s="75"/>
      <c r="Q6" s="75"/>
      <c r="R6" s="2"/>
      <c r="S6" s="2"/>
      <c r="T6" s="2"/>
      <c r="AI6" t="s">
        <v>73</v>
      </c>
    </row>
    <row r="7" spans="1:35">
      <c r="A7" s="4">
        <v>6</v>
      </c>
      <c r="B7" s="4">
        <v>2000</v>
      </c>
      <c r="C7" s="4">
        <f t="shared" si="1"/>
        <v>2400</v>
      </c>
      <c r="D7" s="4">
        <f t="shared" si="7"/>
        <v>2880</v>
      </c>
      <c r="E7" s="5">
        <v>7000000</v>
      </c>
      <c r="F7" s="4">
        <f t="shared" si="2"/>
        <v>3500</v>
      </c>
      <c r="G7" s="4">
        <f t="shared" si="3"/>
        <v>2917</v>
      </c>
      <c r="H7" s="4">
        <f t="shared" si="4"/>
        <v>2431</v>
      </c>
      <c r="I7" s="4">
        <f t="shared" si="5"/>
        <v>0</v>
      </c>
      <c r="J7" s="4">
        <f t="shared" si="6"/>
        <v>0</v>
      </c>
      <c r="N7" s="67">
        <v>6</v>
      </c>
      <c r="O7" s="75"/>
      <c r="P7" s="75"/>
      <c r="Q7" s="75"/>
      <c r="R7" s="2"/>
      <c r="S7" s="2"/>
      <c r="T7" s="2"/>
    </row>
    <row r="8" spans="1:35">
      <c r="A8" s="4">
        <v>7</v>
      </c>
      <c r="B8" s="4">
        <f t="shared" si="0"/>
        <v>0</v>
      </c>
      <c r="C8" s="4">
        <v>1417</v>
      </c>
      <c r="D8" s="4">
        <f t="shared" si="7"/>
        <v>1700.3999999999999</v>
      </c>
      <c r="E8" s="5">
        <v>4700000</v>
      </c>
      <c r="F8" s="4" t="e">
        <f t="shared" si="2"/>
        <v>#DIV/0!</v>
      </c>
      <c r="G8" s="4">
        <f t="shared" si="3"/>
        <v>3317</v>
      </c>
      <c r="H8" s="4">
        <f t="shared" si="4"/>
        <v>2764</v>
      </c>
      <c r="I8" s="4">
        <f t="shared" si="5"/>
        <v>0</v>
      </c>
      <c r="J8" s="4">
        <f t="shared" si="6"/>
        <v>0</v>
      </c>
      <c r="N8" s="67">
        <v>7</v>
      </c>
      <c r="O8" s="75"/>
      <c r="P8" s="75"/>
      <c r="Q8" s="75"/>
      <c r="R8" s="2"/>
      <c r="S8" s="2"/>
      <c r="T8" s="2"/>
    </row>
    <row r="9" spans="1:35">
      <c r="A9" s="4">
        <f t="shared" ref="A9:A15" si="8">N9</f>
        <v>0</v>
      </c>
      <c r="B9" s="4">
        <f t="shared" si="0"/>
        <v>520.83333333333337</v>
      </c>
      <c r="C9" s="4">
        <f t="shared" si="1"/>
        <v>625</v>
      </c>
      <c r="D9" s="4">
        <f t="shared" si="7"/>
        <v>750</v>
      </c>
      <c r="E9" s="5">
        <f t="shared" ref="E9:E15" si="9">R9</f>
        <v>1938000</v>
      </c>
      <c r="F9" s="4">
        <f t="shared" si="2"/>
        <v>3721</v>
      </c>
      <c r="G9" s="4">
        <f t="shared" si="3"/>
        <v>3101</v>
      </c>
      <c r="H9" s="4">
        <f t="shared" si="4"/>
        <v>2584</v>
      </c>
      <c r="I9" s="4">
        <f t="shared" si="5"/>
        <v>0</v>
      </c>
      <c r="J9" s="4">
        <f t="shared" si="6"/>
        <v>0</v>
      </c>
      <c r="O9" s="75">
        <v>0</v>
      </c>
      <c r="P9" s="75">
        <v>625</v>
      </c>
      <c r="Q9" s="75">
        <f t="shared" ref="Q9" si="10">P9/1.2</f>
        <v>520.83333333333337</v>
      </c>
      <c r="R9" s="2">
        <v>1938000</v>
      </c>
      <c r="S9" s="2"/>
      <c r="T9" s="2"/>
    </row>
    <row r="10" spans="1:35">
      <c r="A10" s="4">
        <f t="shared" si="8"/>
        <v>0</v>
      </c>
      <c r="B10" s="4">
        <f t="shared" si="0"/>
        <v>0</v>
      </c>
      <c r="C10" s="4">
        <f t="shared" si="1"/>
        <v>0</v>
      </c>
      <c r="D10" s="4">
        <f t="shared" si="7"/>
        <v>0</v>
      </c>
      <c r="E10" s="5">
        <f t="shared" si="9"/>
        <v>0</v>
      </c>
      <c r="F10" s="4" t="e">
        <f t="shared" si="2"/>
        <v>#DIV/0!</v>
      </c>
      <c r="G10" s="4" t="e">
        <f t="shared" si="3"/>
        <v>#DIV/0!</v>
      </c>
      <c r="H10" s="4" t="e">
        <f t="shared" si="4"/>
        <v>#DIV/0!</v>
      </c>
      <c r="I10" s="4">
        <f t="shared" si="5"/>
        <v>0</v>
      </c>
      <c r="J10" s="4">
        <f t="shared" si="6"/>
        <v>0</v>
      </c>
      <c r="O10" s="75">
        <v>0</v>
      </c>
      <c r="P10" s="75"/>
      <c r="Q10" s="75"/>
      <c r="R10" s="2"/>
      <c r="S10" s="2"/>
    </row>
    <row r="11" spans="1:35" ht="16.5">
      <c r="A11" s="4">
        <f t="shared" si="8"/>
        <v>0</v>
      </c>
      <c r="B11" s="4">
        <f t="shared" si="0"/>
        <v>0</v>
      </c>
      <c r="C11" s="4">
        <f t="shared" si="1"/>
        <v>0</v>
      </c>
      <c r="D11" s="4">
        <f t="shared" si="7"/>
        <v>0</v>
      </c>
      <c r="E11" s="5">
        <f t="shared" si="9"/>
        <v>0</v>
      </c>
      <c r="F11" s="4" t="e">
        <f t="shared" si="2"/>
        <v>#DIV/0!</v>
      </c>
      <c r="G11" s="4" t="e">
        <f t="shared" si="3"/>
        <v>#DIV/0!</v>
      </c>
      <c r="H11" s="4" t="e">
        <f t="shared" si="4"/>
        <v>#DIV/0!</v>
      </c>
      <c r="I11" s="4">
        <f t="shared" si="5"/>
        <v>0</v>
      </c>
      <c r="J11" s="4">
        <f t="shared" si="6"/>
        <v>0</v>
      </c>
      <c r="O11">
        <v>0</v>
      </c>
      <c r="R11" s="2"/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8"/>
        <v>0</v>
      </c>
      <c r="B12" s="4">
        <f t="shared" si="0"/>
        <v>0</v>
      </c>
      <c r="C12" s="4">
        <f t="shared" si="1"/>
        <v>0</v>
      </c>
      <c r="D12" s="4">
        <f t="shared" si="7"/>
        <v>0</v>
      </c>
      <c r="E12" s="5">
        <f t="shared" si="9"/>
        <v>0</v>
      </c>
      <c r="F12" s="4" t="e">
        <f t="shared" si="2"/>
        <v>#DIV/0!</v>
      </c>
      <c r="G12" s="4" t="e">
        <f t="shared" si="3"/>
        <v>#DIV/0!</v>
      </c>
      <c r="H12" s="4" t="e">
        <f t="shared" si="4"/>
        <v>#DIV/0!</v>
      </c>
      <c r="I12" s="4">
        <f t="shared" si="5"/>
        <v>0</v>
      </c>
      <c r="J12" s="4">
        <f t="shared" si="6"/>
        <v>0</v>
      </c>
      <c r="O12">
        <v>0</v>
      </c>
      <c r="R12" s="2"/>
      <c r="S12" s="2"/>
      <c r="V12" s="71"/>
    </row>
    <row r="13" spans="1:35">
      <c r="A13" s="4">
        <f t="shared" si="8"/>
        <v>0</v>
      </c>
      <c r="B13" s="4">
        <f t="shared" si="0"/>
        <v>0</v>
      </c>
      <c r="C13" s="4">
        <f t="shared" si="1"/>
        <v>0</v>
      </c>
      <c r="D13" s="4">
        <f t="shared" si="7"/>
        <v>0</v>
      </c>
      <c r="E13" s="5">
        <f t="shared" si="9"/>
        <v>0</v>
      </c>
      <c r="F13" s="4" t="e">
        <f t="shared" si="2"/>
        <v>#DIV/0!</v>
      </c>
      <c r="G13" s="4" t="e">
        <f t="shared" si="3"/>
        <v>#DIV/0!</v>
      </c>
      <c r="H13" s="4" t="e">
        <f t="shared" si="4"/>
        <v>#DIV/0!</v>
      </c>
      <c r="I13" s="4">
        <f t="shared" si="5"/>
        <v>0</v>
      </c>
      <c r="J13" s="4">
        <f t="shared" si="6"/>
        <v>0</v>
      </c>
      <c r="O13">
        <v>960</v>
      </c>
      <c r="R13" s="2"/>
      <c r="S13" s="2"/>
    </row>
    <row r="14" spans="1:35">
      <c r="A14" s="4">
        <f t="shared" si="8"/>
        <v>0</v>
      </c>
      <c r="B14" s="4">
        <f t="shared" si="0"/>
        <v>0</v>
      </c>
      <c r="C14" s="4">
        <f t="shared" si="1"/>
        <v>0</v>
      </c>
      <c r="D14" s="4">
        <f t="shared" si="7"/>
        <v>0</v>
      </c>
      <c r="E14" s="5">
        <f t="shared" si="9"/>
        <v>0</v>
      </c>
      <c r="F14" s="4" t="e">
        <f t="shared" si="2"/>
        <v>#DIV/0!</v>
      </c>
      <c r="G14" s="4" t="e">
        <f t="shared" si="3"/>
        <v>#DIV/0!</v>
      </c>
      <c r="H14" s="4" t="e">
        <f t="shared" si="4"/>
        <v>#DIV/0!</v>
      </c>
      <c r="I14" s="4">
        <f t="shared" si="5"/>
        <v>0</v>
      </c>
      <c r="J14" s="4">
        <f t="shared" si="6"/>
        <v>0</v>
      </c>
      <c r="R14" s="2"/>
      <c r="S14" s="2"/>
    </row>
    <row r="15" spans="1:35">
      <c r="A15" s="4">
        <f t="shared" si="8"/>
        <v>0</v>
      </c>
      <c r="B15" s="4">
        <f t="shared" si="0"/>
        <v>0</v>
      </c>
      <c r="C15" s="4">
        <f t="shared" si="1"/>
        <v>0</v>
      </c>
      <c r="D15" s="4">
        <f t="shared" si="7"/>
        <v>0</v>
      </c>
      <c r="E15" s="5">
        <f t="shared" si="9"/>
        <v>0</v>
      </c>
      <c r="F15" s="4" t="e">
        <f t="shared" si="2"/>
        <v>#DIV/0!</v>
      </c>
      <c r="G15" s="4" t="e">
        <f t="shared" si="3"/>
        <v>#DIV/0!</v>
      </c>
      <c r="H15" s="4" t="e">
        <f t="shared" si="4"/>
        <v>#DIV/0!</v>
      </c>
      <c r="I15" s="4">
        <f t="shared" si="5"/>
        <v>0</v>
      </c>
      <c r="J15" s="4">
        <f t="shared" si="6"/>
        <v>0</v>
      </c>
      <c r="R15" s="2"/>
      <c r="S15" s="2"/>
    </row>
    <row r="16" spans="1:35">
      <c r="A16" s="4">
        <f t="shared" ref="A16:A19" si="11">N16</f>
        <v>0</v>
      </c>
      <c r="B16" s="4">
        <f t="shared" ref="B16:B19" si="12">Q16</f>
        <v>1160</v>
      </c>
      <c r="C16" s="4">
        <f t="shared" ref="C16:C19" si="13">B16*1.2</f>
        <v>1392</v>
      </c>
      <c r="D16" s="4">
        <f t="shared" ref="D16:D19" si="14">C16*1.2</f>
        <v>1670.3999999999999</v>
      </c>
      <c r="E16" s="5">
        <f t="shared" ref="E16:E19" si="15">R16</f>
        <v>4641000</v>
      </c>
      <c r="F16" s="4">
        <f t="shared" ref="F16:F19" si="16">ROUND((E16/B16),0)</f>
        <v>4001</v>
      </c>
      <c r="G16" s="4">
        <f t="shared" ref="G16:G19" si="17">ROUND((E16/C16),0)</f>
        <v>3334</v>
      </c>
      <c r="H16" s="4">
        <f t="shared" ref="H16:H19" si="18">ROUND((E16/D16),0)</f>
        <v>2778</v>
      </c>
      <c r="I16" s="4">
        <f t="shared" ref="I16:J19" si="19">T16</f>
        <v>0</v>
      </c>
      <c r="J16" s="4">
        <f t="shared" si="19"/>
        <v>0</v>
      </c>
      <c r="Q16">
        <v>1160</v>
      </c>
      <c r="R16" s="2">
        <v>4641000</v>
      </c>
      <c r="S16" s="2"/>
    </row>
    <row r="17" spans="1:19">
      <c r="A17" s="4">
        <f t="shared" si="11"/>
        <v>0</v>
      </c>
      <c r="B17" s="4">
        <f t="shared" si="12"/>
        <v>0</v>
      </c>
      <c r="C17" s="4">
        <f t="shared" si="13"/>
        <v>0</v>
      </c>
      <c r="D17" s="4">
        <f t="shared" si="14"/>
        <v>0</v>
      </c>
      <c r="E17" s="5">
        <f t="shared" si="15"/>
        <v>0</v>
      </c>
      <c r="F17" s="4" t="e">
        <f t="shared" si="16"/>
        <v>#DIV/0!</v>
      </c>
      <c r="G17" s="4" t="e">
        <f t="shared" si="17"/>
        <v>#DIV/0!</v>
      </c>
      <c r="H17" s="4" t="e">
        <f t="shared" si="18"/>
        <v>#DIV/0!</v>
      </c>
      <c r="I17" s="4">
        <f t="shared" si="19"/>
        <v>0</v>
      </c>
      <c r="J17" s="4">
        <f t="shared" si="19"/>
        <v>0</v>
      </c>
      <c r="O17">
        <v>0</v>
      </c>
      <c r="R17" s="2"/>
      <c r="S17" s="2"/>
    </row>
    <row r="18" spans="1:19">
      <c r="A18" s="4">
        <f t="shared" si="11"/>
        <v>0</v>
      </c>
      <c r="B18" s="4">
        <f t="shared" si="12"/>
        <v>1583.3333333333335</v>
      </c>
      <c r="C18" s="4">
        <f t="shared" si="13"/>
        <v>1900</v>
      </c>
      <c r="D18" s="4">
        <f t="shared" si="14"/>
        <v>2280</v>
      </c>
      <c r="E18" s="5">
        <f t="shared" si="15"/>
        <v>7000000</v>
      </c>
      <c r="F18" s="4">
        <f t="shared" si="16"/>
        <v>4421</v>
      </c>
      <c r="G18" s="4">
        <f t="shared" si="17"/>
        <v>3684</v>
      </c>
      <c r="H18" s="4">
        <f t="shared" si="18"/>
        <v>3070</v>
      </c>
      <c r="I18" s="4">
        <f t="shared" si="19"/>
        <v>0</v>
      </c>
      <c r="J18" s="4">
        <f t="shared" si="19"/>
        <v>0</v>
      </c>
      <c r="O18">
        <v>0</v>
      </c>
      <c r="P18">
        <v>1900</v>
      </c>
      <c r="Q18">
        <f t="shared" ref="Q18" si="20">P18/1.2</f>
        <v>1583.3333333333335</v>
      </c>
      <c r="R18" s="2">
        <v>7000000</v>
      </c>
      <c r="S18" s="2"/>
    </row>
    <row r="19" spans="1:19">
      <c r="A19" s="4">
        <f t="shared" si="11"/>
        <v>0</v>
      </c>
      <c r="B19" s="4">
        <f t="shared" si="12"/>
        <v>1333.3333333333335</v>
      </c>
      <c r="C19" s="4">
        <f t="shared" si="13"/>
        <v>1600.0000000000002</v>
      </c>
      <c r="D19" s="4">
        <f t="shared" si="14"/>
        <v>1920.0000000000002</v>
      </c>
      <c r="E19" s="5">
        <f t="shared" si="15"/>
        <v>5800000</v>
      </c>
      <c r="F19" s="4">
        <f t="shared" si="16"/>
        <v>4350</v>
      </c>
      <c r="G19" s="4">
        <f t="shared" si="17"/>
        <v>3625</v>
      </c>
      <c r="H19" s="4">
        <f t="shared" si="18"/>
        <v>3021</v>
      </c>
      <c r="I19" s="4">
        <f t="shared" si="19"/>
        <v>0</v>
      </c>
      <c r="J19" s="4">
        <f t="shared" si="19"/>
        <v>0</v>
      </c>
      <c r="O19" s="75">
        <v>0</v>
      </c>
      <c r="P19" s="75">
        <v>1600</v>
      </c>
      <c r="Q19" s="75">
        <f t="shared" ref="Q19" si="21">P19/1.2</f>
        <v>1333.3333333333335</v>
      </c>
      <c r="R19" s="2">
        <v>5800000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  <c r="Q25" s="10">
        <v>107.8</v>
      </c>
      <c r="R25" s="10">
        <f>Q25*10.764</f>
        <v>1160.3591999999999</v>
      </c>
    </row>
    <row r="26" spans="1:19" s="10" customFormat="1">
      <c r="F26" s="52"/>
      <c r="G26" s="52"/>
    </row>
    <row r="27" spans="1:19" s="10" customFormat="1">
      <c r="F27" s="52" t="s">
        <v>94</v>
      </c>
      <c r="G27" s="52"/>
      <c r="P27" s="10">
        <v>1900</v>
      </c>
    </row>
    <row r="28" spans="1:19" s="10" customFormat="1">
      <c r="F28" s="52" t="s">
        <v>74</v>
      </c>
      <c r="G28" s="52"/>
      <c r="P28" s="10">
        <f>P27*1.2</f>
        <v>2280</v>
      </c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3:F24"/>
  <sheetViews>
    <sheetView topLeftCell="A4" zoomScaleNormal="100" workbookViewId="0">
      <selection activeCell="M18" sqref="M18"/>
    </sheetView>
  </sheetViews>
  <sheetFormatPr defaultRowHeight="15"/>
  <sheetData>
    <row r="23" spans="6:6">
      <c r="F23">
        <v>2650000</v>
      </c>
    </row>
    <row r="24" spans="6:6">
      <c r="F24">
        <f>F23/800</f>
        <v>3312.5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26:H27"/>
  <sheetViews>
    <sheetView topLeftCell="A2" zoomScale="85" zoomScaleNormal="85" workbookViewId="0">
      <selection activeCell="G27" sqref="G27"/>
    </sheetView>
  </sheetViews>
  <sheetFormatPr defaultRowHeight="15"/>
  <sheetData>
    <row r="26" spans="8:8">
      <c r="H26">
        <v>2800000</v>
      </c>
    </row>
    <row r="27" spans="8:8">
      <c r="H27">
        <f>H26/700</f>
        <v>4000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Depreciation</vt:lpstr>
      <vt:lpstr>Sale plan</vt:lpstr>
      <vt:lpstr>Calculation</vt:lpstr>
      <vt:lpstr>20-20</vt:lpstr>
      <vt:lpstr>Sheet3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2024-07-01T10:31:45Z</dcterms:modified>
</cp:coreProperties>
</file>