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34ED18D-93AA-4E2B-AB1A-C6086DC98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5" sheetId="8" r:id="rId4"/>
    <sheet name="Sheet6" sheetId="9" r:id="rId5"/>
    <sheet name="Sheet7" sheetId="10" r:id="rId6"/>
    <sheet name="Sheet9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F6" i="1"/>
  <c r="A34" i="1"/>
  <c r="A33" i="1"/>
  <c r="G14" i="1"/>
  <c r="E6" i="1"/>
  <c r="C37" i="1"/>
  <c r="C36" i="1"/>
  <c r="H34" i="1"/>
  <c r="H28" i="1"/>
  <c r="H27" i="1"/>
  <c r="H26" i="1"/>
  <c r="H25" i="1"/>
  <c r="I27" i="1"/>
  <c r="H29" i="1"/>
  <c r="C38" i="1"/>
  <c r="F35" i="1"/>
  <c r="G35" i="1" s="1"/>
  <c r="F39" i="1"/>
  <c r="G39" i="1" s="1"/>
  <c r="C39" i="1"/>
  <c r="F38" i="1"/>
  <c r="F36" i="1"/>
  <c r="B10" i="1"/>
  <c r="B11" i="1" s="1"/>
  <c r="B8" i="1"/>
  <c r="B6" i="1"/>
  <c r="B5" i="1"/>
  <c r="B14" i="1" s="1"/>
  <c r="G36" i="1" l="1"/>
  <c r="G38" i="1"/>
  <c r="B12" i="1"/>
  <c r="B13" i="1" s="1"/>
  <c r="C35" i="1"/>
  <c r="C34" i="1"/>
  <c r="C33" i="1"/>
  <c r="B15" i="1" l="1"/>
  <c r="H33" i="1" s="1"/>
  <c r="I29" i="1"/>
  <c r="B17" i="1" l="1"/>
  <c r="B19" i="1" s="1"/>
  <c r="I35" i="1"/>
  <c r="I28" i="1"/>
  <c r="I25" i="1" l="1"/>
  <c r="I30" i="1"/>
  <c r="F25" i="1"/>
  <c r="F26" i="1" l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31" i="1"/>
  <c r="G3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<sst xmlns="http://schemas.openxmlformats.org/spreadsheetml/2006/main" count="29" uniqueCount="27">
  <si>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</si>
  <si>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</si>
  <si>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</si>
  <si>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</si>
  <si>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</si>
  <si>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</si>
  <si>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</si>
  <si>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</si>
  <si>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</si>
  <si>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</si>
  <si>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</si>
  <si>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</si>
  <si>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</si>
  <si>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</si>
  <si>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</si>
  <si>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</si>
  <si>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</si>
  <si>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</si>
  <si>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</si>
  <si>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</si>
  <si>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</si>
  <si>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</si>
  <si>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</si>
  <si>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</si>
  <si>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</si>
  <si>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SB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</si>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</sst>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6" fillId="0" borderId="0" xfId="0" applyNumberFormat="1" applyFont="1"/>
    <xf numFmtId="43" fontId="4" fillId="0" borderId="0" xfId="0" applyNumberFormat="1" applyFont="1"/>
    <xf numFmtId="0" fontId="15" fillId="2" borderId="0" xfId="0" applyFont="1" applyFill="1"/>
    <xf numFmtId="0" fontId="0" fillId="3" borderId="0" xfId="0" applyFill="1"/>
    <xf numFmtId="0" fontId="15" fillId="3" borderId="0" xfId="0" applyFont="1" applyFill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10718</xdr:colOff>
      <xdr:row>35</xdr:row>
      <xdr:rowOff>77141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69FE19-D6FF-447E-A908-3F734D2C3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45118" cy="6744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515528</xdr:colOff>
      <xdr:row>36</xdr:row>
      <xdr:rowOff>153378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5567C0-DC08-4A73-9994-8E6251D8B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40328" cy="7011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activeCell="B4" sqref="B4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8200</v>
      </c>
      <c r="C3" s="17"/>
      <c r="D3" s="10"/>
      <c r="E3">
        <v>2018</v>
      </c>
      <c r="F3" s="3">
        <v>2024</v>
      </c>
      <c r="G3" s="4">
        <f>F3-E3</f>
        <v>6</v>
      </c>
      <c r="L3" s="3"/>
      <c r="M3" s="4"/>
    </row>
    <row r="4" spans="1:17" ht="33" x14ac:dyDescent="0.3">
      <c r="A4" s="18" t="s">
        <v>1</v>
      </c>
      <c r="B4" s="28">
        <v>2600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5600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2600</v>
      </c>
      <c r="C6" s="17"/>
      <c r="D6" s="10"/>
      <c r="E6" s="6">
        <f>54*10.764</f>
        <v>581.25599999999997</v>
      </c>
      <c r="F6" s="3">
        <f>E6*1.1</f>
        <v>639.38160000000005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/>
      <c r="F8" s="56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13"/>
      <c r="F10" s="52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2600</v>
      </c>
      <c r="C13" s="21"/>
      <c r="D13" s="44"/>
      <c r="E13" t="s">
        <v>24</v>
      </c>
      <c r="F13" t="s">
        <v>26</v>
      </c>
      <c r="G13" s="13"/>
      <c r="H13" s="5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5600</v>
      </c>
      <c r="C14" s="17"/>
      <c r="D14" s="10"/>
      <c r="E14" s="6">
        <v>518</v>
      </c>
      <c r="F14">
        <v>64</v>
      </c>
      <c r="G14" s="13">
        <f>E14+F14</f>
        <v>582</v>
      </c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8200</v>
      </c>
      <c r="C15" s="17"/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581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4764200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12</v>
      </c>
      <c r="B18" s="24">
        <f>639*B4</f>
        <v>1661400</v>
      </c>
      <c r="C18" s="17"/>
      <c r="D18" s="10"/>
      <c r="E18" s="6"/>
      <c r="F18" s="5"/>
    </row>
    <row r="19" spans="1:14" ht="16.5" x14ac:dyDescent="0.3">
      <c r="A19" s="19" t="s">
        <v>16</v>
      </c>
      <c r="B19" s="24">
        <f>B17*0.03/12</f>
        <v>11910.5</v>
      </c>
      <c r="C19" s="39"/>
      <c r="D19" s="10"/>
      <c r="E19" s="6"/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 t="s">
        <v>25</v>
      </c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550</v>
      </c>
      <c r="C25" s="8"/>
      <c r="D25" s="8"/>
      <c r="E25" s="8">
        <v>4630000</v>
      </c>
      <c r="F25" s="10">
        <f t="shared" ref="F25:F31" si="0">E25/B25</f>
        <v>8418.181818181818</v>
      </c>
      <c r="G25" s="10"/>
      <c r="H25" s="10" t="e">
        <f>E25/D25</f>
        <v>#DIV/0!</v>
      </c>
      <c r="I25" s="8">
        <f>C25/B25</f>
        <v>0</v>
      </c>
      <c r="J25" s="15"/>
    </row>
    <row r="26" spans="1:14" ht="17.25" x14ac:dyDescent="0.3">
      <c r="B26" s="9">
        <v>538</v>
      </c>
      <c r="C26" s="8"/>
      <c r="D26" s="8"/>
      <c r="E26" s="8">
        <v>4500000</v>
      </c>
      <c r="F26" s="10">
        <f t="shared" si="0"/>
        <v>8364.3122676579933</v>
      </c>
      <c r="G26" s="10" t="e">
        <f>E26/C26</f>
        <v>#DIV/0!</v>
      </c>
      <c r="H26" s="10" t="e">
        <f>E26/D26</f>
        <v>#DIV/0!</v>
      </c>
      <c r="I26" s="8">
        <f>C26/B26</f>
        <v>0</v>
      </c>
      <c r="J26" s="15"/>
    </row>
    <row r="27" spans="1:14" x14ac:dyDescent="0.25">
      <c r="B27" s="9"/>
      <c r="C27" s="8"/>
      <c r="D27" s="8"/>
      <c r="E27" s="10"/>
      <c r="F27" s="10" t="e">
        <f t="shared" si="0"/>
        <v>#DIV/0!</v>
      </c>
      <c r="G27" s="10" t="e">
        <f t="shared" ref="G27:G31" si="1">E27/C27</f>
        <v>#DIV/0!</v>
      </c>
      <c r="H27" s="10" t="e">
        <f>E27/D27</f>
        <v>#DIV/0!</v>
      </c>
      <c r="I27" s="8" t="e">
        <f>D28/B28</f>
        <v>#DIV/0!</v>
      </c>
    </row>
    <row r="28" spans="1:14" x14ac:dyDescent="0.25">
      <c r="B28" s="9"/>
      <c r="C28" s="8"/>
      <c r="D28" s="8"/>
      <c r="E28" s="10"/>
      <c r="F28" s="10" t="e">
        <f t="shared" si="0"/>
        <v>#DIV/0!</v>
      </c>
      <c r="G28" s="10" t="e">
        <f t="shared" si="1"/>
        <v>#DIV/0!</v>
      </c>
      <c r="H28" s="10" t="e">
        <f>E28/D28</f>
        <v>#DIV/0!</v>
      </c>
      <c r="I28" s="8" t="e">
        <f>#REF!/B28</f>
        <v>#REF!</v>
      </c>
    </row>
    <row r="29" spans="1:14" x14ac:dyDescent="0.25">
      <c r="B29" s="9"/>
      <c r="C29" s="25"/>
      <c r="D29" s="25"/>
      <c r="E29" s="10"/>
      <c r="F29" s="26" t="e">
        <f t="shared" si="0"/>
        <v>#DIV/0!</v>
      </c>
      <c r="G29" s="10" t="e">
        <f t="shared" si="1"/>
        <v>#DIV/0!</v>
      </c>
      <c r="H29" s="26" t="e">
        <f>E29/D29</f>
        <v>#DIV/0!</v>
      </c>
      <c r="I29" s="8" t="e">
        <f>C29/B29</f>
        <v>#DIV/0!</v>
      </c>
    </row>
    <row r="30" spans="1:14" x14ac:dyDescent="0.25">
      <c r="E30" s="26"/>
      <c r="F30" s="26" t="e">
        <f t="shared" si="0"/>
        <v>#DIV/0!</v>
      </c>
      <c r="G30" s="26" t="e">
        <f t="shared" si="1"/>
        <v>#DIV/0!</v>
      </c>
      <c r="H30" s="26" t="e">
        <f>E30/#REF!</f>
        <v>#REF!</v>
      </c>
      <c r="I30" t="e">
        <f>#REF!/B30</f>
        <v>#REF!</v>
      </c>
    </row>
    <row r="31" spans="1:14" x14ac:dyDescent="0.25">
      <c r="E31" s="25"/>
      <c r="F31" s="26" t="e">
        <f t="shared" si="0"/>
        <v>#DIV/0!</v>
      </c>
      <c r="G31" s="26" t="e">
        <f t="shared" si="1"/>
        <v>#DIV/0!</v>
      </c>
      <c r="H31" s="26" t="e">
        <f>E31/#REF!</f>
        <v>#REF!</v>
      </c>
    </row>
    <row r="33" spans="1:9" x14ac:dyDescent="0.25">
      <c r="A33">
        <f>36*10.764</f>
        <v>387.50399999999996</v>
      </c>
      <c r="B33">
        <v>2700000</v>
      </c>
      <c r="C33">
        <f t="shared" ref="C33:C39" si="2">B33/A33</f>
        <v>6967.6700111482724</v>
      </c>
      <c r="D33">
        <v>399000</v>
      </c>
      <c r="E33">
        <v>30000</v>
      </c>
      <c r="F33">
        <f>E33+D33+B33</f>
        <v>3129000</v>
      </c>
      <c r="G33">
        <f>F33/A33</f>
        <v>8074.7553573640535</v>
      </c>
      <c r="H33" s="6">
        <f>B15/C33</f>
        <v>1.1768639999999999</v>
      </c>
    </row>
    <row r="34" spans="1:9" x14ac:dyDescent="0.25">
      <c r="A34">
        <f>54*10.764</f>
        <v>581.25599999999997</v>
      </c>
      <c r="B34">
        <v>4011000</v>
      </c>
      <c r="C34" s="54">
        <f t="shared" si="2"/>
        <v>6900.5739295594367</v>
      </c>
      <c r="D34">
        <v>729800</v>
      </c>
      <c r="E34">
        <v>30000</v>
      </c>
      <c r="F34">
        <f>E34+D34+B34</f>
        <v>4770800</v>
      </c>
      <c r="G34">
        <f>F34/A34</f>
        <v>8207.7432318978208</v>
      </c>
      <c r="H34" s="6">
        <f>A34/1.2</f>
        <v>484.38</v>
      </c>
    </row>
    <row r="35" spans="1:9" x14ac:dyDescent="0.25">
      <c r="B35" s="54"/>
      <c r="C35" s="54" t="e">
        <f t="shared" si="2"/>
        <v>#DIV/0!</v>
      </c>
      <c r="D35">
        <v>835500</v>
      </c>
      <c r="E35">
        <v>30000</v>
      </c>
      <c r="F35">
        <f>E35+D35+B35</f>
        <v>865500</v>
      </c>
      <c r="G35" t="e">
        <f>F35/A35</f>
        <v>#DIV/0!</v>
      </c>
      <c r="I35" s="6" t="e">
        <f>B15/C35</f>
        <v>#DIV/0!</v>
      </c>
    </row>
    <row r="36" spans="1:9" x14ac:dyDescent="0.25">
      <c r="B36" s="54"/>
      <c r="C36" s="54" t="e">
        <f t="shared" si="2"/>
        <v>#DIV/0!</v>
      </c>
      <c r="D36" s="50">
        <v>1248000</v>
      </c>
      <c r="E36" s="50">
        <v>30000</v>
      </c>
      <c r="F36" s="50">
        <f>E36+D36+B36</f>
        <v>1278000</v>
      </c>
      <c r="G36" s="50" t="e">
        <f>F36/A36</f>
        <v>#DIV/0!</v>
      </c>
    </row>
    <row r="37" spans="1:9" ht="15.75" x14ac:dyDescent="0.25">
      <c r="A37" s="55"/>
      <c r="B37" s="54"/>
      <c r="C37" s="54" t="e">
        <f t="shared" si="2"/>
        <v>#DIV/0!</v>
      </c>
    </row>
    <row r="38" spans="1:9" ht="15.75" x14ac:dyDescent="0.25">
      <c r="A38" s="53"/>
      <c r="B38" s="50"/>
      <c r="C38" s="50" t="e">
        <f t="shared" si="2"/>
        <v>#DIV/0!</v>
      </c>
      <c r="D38" s="50">
        <v>1194000</v>
      </c>
      <c r="E38" s="50">
        <v>30000</v>
      </c>
      <c r="F38" s="50">
        <f>E38+D38+B38</f>
        <v>1224000</v>
      </c>
      <c r="G38" s="50" t="e">
        <f>F38/A38</f>
        <v>#DIV/0!</v>
      </c>
    </row>
    <row r="39" spans="1:9" ht="15.75" x14ac:dyDescent="0.25">
      <c r="A39" s="48"/>
      <c r="B39" s="49"/>
      <c r="C39" s="50" t="e">
        <f t="shared" si="2"/>
        <v>#DIV/0!</v>
      </c>
      <c r="D39" s="50">
        <v>1220500</v>
      </c>
      <c r="E39" s="50">
        <v>30000</v>
      </c>
      <c r="F39" s="50">
        <f>E39+D39+B39</f>
        <v>1250500</v>
      </c>
      <c r="G39" s="50" t="e">
        <f>F39/A39</f>
        <v>#DIV/0!</v>
      </c>
    </row>
    <row r="40" spans="1:9" ht="15.75" x14ac:dyDescent="0.25">
      <c r="A40" s="30"/>
    </row>
    <row r="41" spans="1:9" ht="15.75" x14ac:dyDescent="0.25">
      <c r="A41" s="30"/>
    </row>
    <row r="42" spans="1:9" ht="15.75" x14ac:dyDescent="0.25">
      <c r="A42" s="30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Sheet8</vt:lpstr>
      <vt:lpstr>Sheet2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2024-07-01T06:05:23Z</dcterms:modified>
</cp:coreProperties>
</file>