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NEHA JIGAR CHEDDA - SBI\"/>
    </mc:Choice>
  </mc:AlternateContent>
  <xr:revisionPtr revIDLastSave="0" documentId="13_ncr:1_{8FBF5731-44BD-442D-A3BC-5A18B8163F1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S12" i="19" l="1"/>
  <c r="U18" i="16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<sst xmlns="http://schemas.openxmlformats.org/spreadsheetml/2006/main" count="49" uniqueCount="43">
  <si>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</si>
  <si>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</si>
  <si>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</si>
  <si>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</si>
  <si>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</si>
  <si>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</si>
  <si>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</si>
  <si>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</si>
  <si>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</si>
  <si>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</si>
  <si>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</si>
  <si>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</si>
  <si>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</si>
  <si>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</si>
  <si>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</si>
  <si>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</si>
  <si>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</si>
  <si>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</si>
  <si>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</si>
  <si>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</si>
  <si>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</si>
  <si>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</si>
  <si>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</si>
  <si>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</si>
  <si>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</si>
  <si>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</si>
  <si>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</si>
  <si>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</si>
  <si>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</si>
  <si>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</si>
  <si>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</si>
  <si>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</si>
  <si>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</si>
  <si>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</si>
  <si>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</si>
  <si>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</si>
  <si>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</si>
  <si>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</si>
  <si>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</si>
  <si>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</si>
  <si>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SNEHA JIGAR CHEDDA</t>
  </si>
  <si>
    <t>As per Part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</si>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</sst>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18795-831D-45DF-90A9-07DE974D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363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353665</xdr:colOff>
      <xdr:row>43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CC522-647A-48B2-AA94-F7B3E45F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88065" cy="79354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66675</xdr:rowOff>
    </xdr:from>
    <xdr:to>
      <xdr:col>13</xdr:col>
      <xdr:colOff>439218</xdr:colOff>
      <xdr:row>48</xdr:row>
      <xdr:rowOff>39346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651B1-F335-4BE0-A2DC-217EDC99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257175"/>
          <a:ext cx="7649643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49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92C82-6FA0-4B91-8AC0-A1B29C1C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2382EA-0F73-4726-BF38-0DB31EB86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687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18</xdr:col>
      <xdr:colOff>115507</xdr:colOff>
      <xdr:row>38</xdr:row>
      <xdr:rowOff>39059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2CF57-8116-44BD-9476-83F946D98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571500"/>
          <a:ext cx="8649907" cy="6868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46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05479-D6C9-447A-8D47-A1FAE9B5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535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27677-E075-431D-A12A-DE2B53C6F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6706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15</xdr:col>
      <xdr:colOff>420352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6AC10F-F085-4B67-8884-FA908846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8973802" cy="7440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86F81-3BE6-40AF-93EF-6CE7A227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049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DC21E2-1866-4502-85C2-CDFE2785B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9" sqref="W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696</v>
      </c>
      <c r="C3" s="4">
        <f>B3*1.2</f>
        <v>835.19999999999993</v>
      </c>
      <c r="D3" s="4">
        <f t="shared" ref="D3:D14" si="2">C3*1.2</f>
        <v>1002.2399999999999</v>
      </c>
      <c r="E3" s="5">
        <f t="shared" ref="E3:E14" si="3">R3</f>
        <v>21100000</v>
      </c>
      <c r="F3" s="9">
        <f t="shared" ref="F3:F14" si="4">ROUND((E3/B3),0)</f>
        <v>30316</v>
      </c>
      <c r="G3" s="9">
        <f t="shared" ref="G3:G14" si="5">ROUND((E3/C3),0)</f>
        <v>25263</v>
      </c>
      <c r="H3" s="9">
        <f t="shared" ref="H3:H14" si="6">ROUND((E3/D3),0)</f>
        <v>21053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696</v>
      </c>
      <c r="R3" s="2">
        <v>21100000</v>
      </c>
    </row>
    <row r="4" spans="1:20" x14ac:dyDescent="0.25">
      <c r="A4" s="4">
        <f t="shared" ref="A4:A9" si="9">N4</f>
        <v>0</v>
      </c>
      <c r="B4" s="4">
        <f t="shared" ref="B4:B9" si="10">Q4</f>
        <v>1108</v>
      </c>
      <c r="C4" s="4">
        <f t="shared" ref="C4:C9" si="11">B4*1.2</f>
        <v>1329.6</v>
      </c>
      <c r="D4" s="4">
        <f t="shared" ref="D4:D9" si="12">C4*1.2</f>
        <v>1595.5199999999998</v>
      </c>
      <c r="E4" s="5">
        <f t="shared" ref="E4:E9" si="13">R4</f>
        <v>26905000</v>
      </c>
      <c r="F4" s="9">
        <f t="shared" ref="F4:F9" si="14">ROUND((E4/B4),0)</f>
        <v>24282</v>
      </c>
      <c r="G4" s="9">
        <f t="shared" ref="G4:G9" si="15">ROUND((E4/C4),0)</f>
        <v>20235</v>
      </c>
      <c r="H4" s="9">
        <f t="shared" ref="H4:H9" si="16">ROUND((E4/D4),0)</f>
        <v>16863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1108</v>
      </c>
      <c r="R4" s="2">
        <v>26905000</v>
      </c>
    </row>
    <row r="5" spans="1:20" x14ac:dyDescent="0.25">
      <c r="A5" s="4">
        <f t="shared" si="9"/>
        <v>0</v>
      </c>
      <c r="B5" s="4">
        <f t="shared" si="10"/>
        <v>722</v>
      </c>
      <c r="C5" s="4">
        <f t="shared" si="11"/>
        <v>866.4</v>
      </c>
      <c r="D5" s="4">
        <f t="shared" si="12"/>
        <v>1039.6799999999998</v>
      </c>
      <c r="E5" s="5">
        <f t="shared" si="13"/>
        <v>18000000</v>
      </c>
      <c r="F5" s="9">
        <f t="shared" si="14"/>
        <v>24931</v>
      </c>
      <c r="G5" s="9">
        <f t="shared" si="15"/>
        <v>20776</v>
      </c>
      <c r="H5" s="9">
        <f t="shared" si="16"/>
        <v>17313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722</v>
      </c>
      <c r="R5" s="2">
        <v>18000000</v>
      </c>
    </row>
    <row r="6" spans="1:20" x14ac:dyDescent="0.25">
      <c r="A6" s="4">
        <f t="shared" si="9"/>
        <v>0</v>
      </c>
      <c r="B6" s="4">
        <f t="shared" si="10"/>
        <v>923</v>
      </c>
      <c r="C6" s="4">
        <f t="shared" si="11"/>
        <v>1107.5999999999999</v>
      </c>
      <c r="D6" s="4">
        <f t="shared" si="12"/>
        <v>1329.12</v>
      </c>
      <c r="E6" s="5">
        <f t="shared" si="13"/>
        <v>21500000</v>
      </c>
      <c r="F6" s="9">
        <f t="shared" si="14"/>
        <v>23294</v>
      </c>
      <c r="G6" s="9">
        <f t="shared" si="15"/>
        <v>19411</v>
      </c>
      <c r="H6" s="9">
        <f t="shared" si="16"/>
        <v>16176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923</v>
      </c>
      <c r="R6" s="2">
        <v>21500000</v>
      </c>
    </row>
    <row r="7" spans="1:20" s="46" customFormat="1" x14ac:dyDescent="0.25">
      <c r="A7" s="44">
        <f t="shared" si="9"/>
        <v>0</v>
      </c>
      <c r="B7" s="44">
        <f t="shared" si="10"/>
        <v>722</v>
      </c>
      <c r="C7" s="44">
        <f t="shared" si="11"/>
        <v>866.4</v>
      </c>
      <c r="D7" s="44">
        <f t="shared" si="12"/>
        <v>1039.6799999999998</v>
      </c>
      <c r="E7" s="45">
        <f t="shared" si="13"/>
        <v>18500000</v>
      </c>
      <c r="F7" s="44">
        <f t="shared" si="14"/>
        <v>25623</v>
      </c>
      <c r="G7" s="44">
        <f t="shared" si="15"/>
        <v>21353</v>
      </c>
      <c r="H7" s="44">
        <f t="shared" si="16"/>
        <v>17794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722</v>
      </c>
      <c r="R7" s="47">
        <v>18500000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594</v>
      </c>
      <c r="C16" s="4">
        <f>B16*1.2</f>
        <v>712.8</v>
      </c>
      <c r="D16" s="4">
        <f t="shared" ref="D16:D28" si="34">C16*1.2</f>
        <v>855.3599999999999</v>
      </c>
      <c r="E16" s="5">
        <f t="shared" ref="E16:E28" si="35">R16</f>
        <v>14300000</v>
      </c>
      <c r="F16" s="9">
        <f t="shared" ref="F16:F28" si="36">ROUND((E16/B16),0)</f>
        <v>24074</v>
      </c>
      <c r="G16" s="9">
        <f t="shared" ref="G16:G28" si="37">ROUND((E16/C16),0)</f>
        <v>20062</v>
      </c>
      <c r="H16" s="9">
        <f t="shared" ref="H16:H28" si="38">ROUND((E16/D16),0)</f>
        <v>16718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594</v>
      </c>
      <c r="R16" s="2">
        <v>14300000</v>
      </c>
    </row>
    <row r="17" spans="1:24" x14ac:dyDescent="0.25">
      <c r="A17" s="4">
        <f t="shared" si="32"/>
        <v>0</v>
      </c>
      <c r="B17" s="4">
        <f t="shared" si="33"/>
        <v>594</v>
      </c>
      <c r="C17" s="4">
        <f t="shared" ref="C17:C28" si="41">B17*1.2</f>
        <v>712.8</v>
      </c>
      <c r="D17" s="4">
        <f t="shared" si="34"/>
        <v>855.3599999999999</v>
      </c>
      <c r="E17" s="5">
        <f t="shared" si="35"/>
        <v>15300000</v>
      </c>
      <c r="F17" s="9">
        <f t="shared" si="36"/>
        <v>25758</v>
      </c>
      <c r="G17" s="9">
        <f t="shared" si="37"/>
        <v>21465</v>
      </c>
      <c r="H17" s="9">
        <f t="shared" si="38"/>
        <v>17887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594</v>
      </c>
      <c r="R17" s="2">
        <v>15300000</v>
      </c>
    </row>
    <row r="18" spans="1:24" x14ac:dyDescent="0.25">
      <c r="A18" s="4">
        <f t="shared" si="32"/>
        <v>0</v>
      </c>
      <c r="B18" s="4">
        <f t="shared" si="33"/>
        <v>965</v>
      </c>
      <c r="C18" s="4">
        <f t="shared" si="41"/>
        <v>1158</v>
      </c>
      <c r="D18" s="4">
        <f t="shared" si="34"/>
        <v>1389.6</v>
      </c>
      <c r="E18" s="5">
        <f t="shared" si="35"/>
        <v>32100000</v>
      </c>
      <c r="F18" s="9">
        <f t="shared" si="36"/>
        <v>33264</v>
      </c>
      <c r="G18" s="9">
        <f t="shared" si="37"/>
        <v>27720</v>
      </c>
      <c r="H18" s="9">
        <f t="shared" si="38"/>
        <v>23100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965</v>
      </c>
      <c r="R18" s="2">
        <v>32100000</v>
      </c>
    </row>
    <row r="19" spans="1:24" x14ac:dyDescent="0.25">
      <c r="A19" s="4">
        <f t="shared" si="32"/>
        <v>0</v>
      </c>
      <c r="B19" s="4">
        <f t="shared" si="33"/>
        <v>723</v>
      </c>
      <c r="C19" s="4">
        <f t="shared" si="41"/>
        <v>867.6</v>
      </c>
      <c r="D19" s="4">
        <f t="shared" si="34"/>
        <v>1041.1199999999999</v>
      </c>
      <c r="E19" s="5">
        <f t="shared" si="35"/>
        <v>23500000</v>
      </c>
      <c r="F19" s="9">
        <f t="shared" si="36"/>
        <v>32503</v>
      </c>
      <c r="G19" s="9">
        <f t="shared" si="37"/>
        <v>27086</v>
      </c>
      <c r="H19" s="9">
        <f t="shared" si="38"/>
        <v>22572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723</v>
      </c>
      <c r="R19" s="2">
        <v>23500000</v>
      </c>
    </row>
    <row r="20" spans="1:24" s="46" customFormat="1" x14ac:dyDescent="0.25">
      <c r="A20" s="44">
        <f t="shared" si="32"/>
        <v>0</v>
      </c>
      <c r="B20" s="44">
        <f t="shared" si="33"/>
        <v>617</v>
      </c>
      <c r="C20" s="44">
        <f t="shared" si="41"/>
        <v>740.4</v>
      </c>
      <c r="D20" s="44">
        <f t="shared" si="34"/>
        <v>888.4799999999999</v>
      </c>
      <c r="E20" s="45">
        <f t="shared" si="35"/>
        <v>19500000</v>
      </c>
      <c r="F20" s="44">
        <f t="shared" si="36"/>
        <v>31605</v>
      </c>
      <c r="G20" s="44">
        <f t="shared" si="37"/>
        <v>26337</v>
      </c>
      <c r="H20" s="44">
        <f t="shared" si="38"/>
        <v>21948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617</v>
      </c>
      <c r="R20" s="47">
        <v>19500000</v>
      </c>
    </row>
    <row r="21" spans="1:24" s="46" customFormat="1" x14ac:dyDescent="0.25">
      <c r="A21" s="44">
        <f t="shared" si="32"/>
        <v>0</v>
      </c>
      <c r="B21" s="44">
        <f t="shared" si="33"/>
        <v>723</v>
      </c>
      <c r="C21" s="44">
        <f t="shared" si="41"/>
        <v>867.6</v>
      </c>
      <c r="D21" s="44">
        <f t="shared" si="34"/>
        <v>1041.1199999999999</v>
      </c>
      <c r="E21" s="45">
        <f t="shared" si="35"/>
        <v>22000000</v>
      </c>
      <c r="F21" s="44">
        <f t="shared" si="36"/>
        <v>30429</v>
      </c>
      <c r="G21" s="44">
        <f t="shared" si="37"/>
        <v>25357</v>
      </c>
      <c r="H21" s="44">
        <f t="shared" si="38"/>
        <v>21131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723</v>
      </c>
      <c r="R21" s="47">
        <v>22000000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24500</v>
      </c>
      <c r="X31" s="22"/>
    </row>
    <row r="32" spans="1:24" ht="15.75" x14ac:dyDescent="0.25">
      <c r="E32" t="s">
        <v>42</v>
      </c>
      <c r="F32" s="7">
        <v>722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57</v>
      </c>
      <c r="X34" s="24">
        <v>2021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5">
        <f>90*W33/W35</f>
        <v>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27500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722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19855000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17869500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15884000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2166000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41364.583333333336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5" sqref="T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5" sqref="R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6:U19"/>
  <sheetViews>
    <sheetView zoomScaleNormal="100" workbookViewId="0">
      <selection activeCell="V22" sqref="V22"/>
    </sheetView>
  </sheetViews>
  <sheetFormatPr defaultRowHeight="15" x14ac:dyDescent="0.25"/>
  <sheetData>
    <row r="16" spans="21:21" x14ac:dyDescent="0.25">
      <c r="U16">
        <v>1063</v>
      </c>
    </row>
    <row r="17" spans="21:21" x14ac:dyDescent="0.25">
      <c r="U17">
        <v>45</v>
      </c>
    </row>
    <row r="18" spans="21:21" ht="42.75" customHeight="1" x14ac:dyDescent="0.25">
      <c r="U18">
        <f>SUM(U16:U17)</f>
        <v>1108</v>
      </c>
    </row>
    <row r="19" spans="21:21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2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2" spans="1:19" x14ac:dyDescent="0.25">
      <c r="R12">
        <v>67.08</v>
      </c>
      <c r="S12">
        <f>R12*10.764</f>
        <v>722.0491199999999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V12" sqref="V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2024-07-05T05:00:47Z</dcterms:modified>
</cp:coreProperties>
</file>