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hodadad Circle\Vinita Mishra\"/>
    </mc:Choice>
  </mc:AlternateContent>
  <xr:revisionPtr revIDLastSave="0" documentId="13_ncr:1_{7CA8CA24-6DB5-48A0-B57F-79DDDE5867AF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9" i="4" l="1"/>
  <c r="G31" i="4"/>
  <c r="Q4" i="4"/>
  <c r="Q3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<sst xmlns="http://schemas.openxmlformats.org/spreadsheetml/2006/main" count="133" uniqueCount="91">
  <si>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</si>
  <si>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</si>
  <si>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</si>
  <si>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</si>
  <si>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</si>
  <si>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</si>
  <si>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</si>
  <si>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</si>
  <si>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</si>
  <si>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</si>
  <si>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</si>
  <si>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</si>
  <si>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</si>
  <si>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</si>
  <si>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</si>
  <si>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</si>
  <si>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</si>
  <si>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</si>
  <si>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</si>
  <si>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</si>
  <si>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</si>
  <si>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</si>
  <si>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</si>
  <si>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</si>
  <si>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</si>
  <si>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</si>
  <si>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</si>
  <si>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</si>
  <si>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</si>
  <si>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</si>
  <si>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</si>
  <si>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</si>
  <si>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</si>
  <si>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</si>
  <si>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</si>
  <si>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</si>
  <si>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</si>
  <si>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</si>
  <si>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</si>
  <si>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</si>
  <si>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</si>
  <si>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</si>
  <si>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</si>
  <si>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</si>
  <si>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</si>
  <si>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</si>
  <si>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</si>
  <si>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</si>
  <si>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</si>
  <si>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</si>
  <si>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</si>
  <si>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</si>
  <si>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</si>
  <si>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</si>
  <si>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</si>
  <si>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</si>
  <si>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</si>
  <si>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</si>
  <si>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</si>
  <si>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</si>
  <si>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</si>
  <si>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</si>
  <si>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</si>
  <si>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</si>
  <si>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</si>
  <si>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</si>
  <si>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</si>
  <si>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</si>
  <si>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</si>
  <si>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</si>
  <si>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</si>
  <si>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</si>
  <si>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</si>
  <si>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</si>
  <si>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</si>
  <si>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</si>
  <si>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</si>
  <si>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</si>
  <si>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</si>
  <si>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</si>
  <si>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</si>
  <si>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</si>
  <si>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</si>
  <si>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</si>
  <si>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01.07.2022</t>
  </si>
  <si>
    <t>EBVT</t>
  </si>
  <si>
    <t>TACA</t>
  </si>
  <si>
    <t>IGR-14.03.24</t>
  </si>
  <si>
    <t>IGR-24.06.24</t>
  </si>
  <si>
    <t>IGR-04.03.24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</si>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</sst>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7</xdr:row>
      <xdr:rowOff>76200</xdr:rowOff>
    </xdr:from>
    <xdr:to>
      <xdr:col>27</xdr:col>
      <xdr:colOff>106111</xdr:colOff>
      <xdr:row>46</xdr:row>
      <xdr:rowOff>77317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28164F-7FA2-486A-B413-6B514051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1409700"/>
          <a:ext cx="9573961" cy="8002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6413E-536C-4BD3-B6C9-41915B56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148DFA-5E43-4187-A4C5-E77B07C0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7C080-FEEB-4DA0-9571-31663256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A4D02-7F18-49B6-A3B8-5DC36DC0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86B3D4-B10B-4B26-A814-00A397BD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253A6-CDFC-45F5-98AD-C4B2DBDD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0CB7E-0821-4A40-A50A-7AF8F061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49D8F-67F6-4706-AABC-30C9971DC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35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4E761A-C8FA-49C4-AD88-D645B474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J8" sqref="J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6" sqref="D3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9500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12000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1160</v>
      </c>
      <c r="D18" s="19"/>
    </row>
    <row r="19" spans="1:4" x14ac:dyDescent="0.25">
      <c r="A19" s="16" t="s">
        <v>73</v>
      </c>
      <c r="B19" s="6"/>
      <c r="C19" s="32">
        <f>C18*C16</f>
        <v>13920000</v>
      </c>
      <c r="D19" s="33"/>
    </row>
    <row r="20" spans="1:4" x14ac:dyDescent="0.25">
      <c r="A20" s="16" t="s">
        <v>24</v>
      </c>
      <c r="C20" s="34">
        <f>C19*90%</f>
        <v>12528000</v>
      </c>
      <c r="D20" s="33"/>
    </row>
    <row r="21" spans="1:4" x14ac:dyDescent="0.25">
      <c r="A21" s="16" t="s">
        <v>25</v>
      </c>
      <c r="C21" s="34">
        <f>C19*80%</f>
        <v>11136000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2900000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29000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1161</v>
      </c>
      <c r="C2" s="4">
        <f t="shared" ref="C2:C16" si="1">B2*1.2</f>
        <v>1393.2</v>
      </c>
      <c r="D2" s="4">
        <f t="shared" ref="D2:D16" si="2">C2*1.2</f>
        <v>1671.84</v>
      </c>
      <c r="E2" s="5">
        <f t="shared" ref="E2:E16" si="3">R2</f>
        <v>12100000</v>
      </c>
      <c r="F2" s="4">
        <f t="shared" ref="F2:F15" si="4">ROUND((E2/B2),0)</f>
        <v>10422</v>
      </c>
      <c r="G2" s="4">
        <f t="shared" ref="G2:G15" si="5">ROUND((E2/C2),0)</f>
        <v>8685</v>
      </c>
      <c r="H2" s="4">
        <f t="shared" ref="H2:H15" si="6">ROUND((E2/D2),0)</f>
        <v>7238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1161</v>
      </c>
      <c r="R2" s="2">
        <v>12100000</v>
      </c>
      <c r="S2" s="2" t="s">
        <v>88</v>
      </c>
    </row>
    <row r="3" spans="1:19" x14ac:dyDescent="0.25">
      <c r="A3" s="4">
        <v>2</v>
      </c>
      <c r="B3" s="4">
        <f t="shared" si="0"/>
        <v>1160.0362799999998</v>
      </c>
      <c r="C3" s="4">
        <f t="shared" si="1"/>
        <v>1392.0435359999997</v>
      </c>
      <c r="D3" s="4">
        <f t="shared" si="2"/>
        <v>1670.4522431999997</v>
      </c>
      <c r="E3" s="5">
        <f t="shared" si="3"/>
        <v>13782750</v>
      </c>
      <c r="F3" s="76">
        <f t="shared" si="4"/>
        <v>11881</v>
      </c>
      <c r="G3" s="76">
        <f t="shared" si="5"/>
        <v>9901</v>
      </c>
      <c r="H3" s="76">
        <f t="shared" si="6"/>
        <v>8251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107.77*10.764</f>
        <v>1160.0362799999998</v>
      </c>
      <c r="R3" s="77">
        <v>13782750</v>
      </c>
      <c r="S3" s="77" t="s">
        <v>87</v>
      </c>
    </row>
    <row r="4" spans="1:19" x14ac:dyDescent="0.25">
      <c r="A4" s="4">
        <v>3</v>
      </c>
      <c r="B4" s="4">
        <f t="shared" si="0"/>
        <v>1160.0362799999998</v>
      </c>
      <c r="C4" s="4">
        <f t="shared" si="1"/>
        <v>1392.0435359999997</v>
      </c>
      <c r="D4" s="4">
        <f t="shared" si="2"/>
        <v>1670.4522431999997</v>
      </c>
      <c r="E4" s="5">
        <f t="shared" si="3"/>
        <v>13975750</v>
      </c>
      <c r="F4" s="76">
        <f t="shared" si="4"/>
        <v>12048</v>
      </c>
      <c r="G4" s="76">
        <f t="shared" si="5"/>
        <v>10040</v>
      </c>
      <c r="H4" s="76">
        <f t="shared" si="6"/>
        <v>8366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107.77*10.764</f>
        <v>1160.0362799999998</v>
      </c>
      <c r="R4" s="77">
        <v>13975750</v>
      </c>
      <c r="S4" s="77" t="s">
        <v>89</v>
      </c>
    </row>
    <row r="5" spans="1:19" x14ac:dyDescent="0.25">
      <c r="A5" s="4">
        <v>4</v>
      </c>
      <c r="B5" s="4">
        <f t="shared" si="0"/>
        <v>1160</v>
      </c>
      <c r="C5" s="4">
        <f t="shared" si="1"/>
        <v>1392</v>
      </c>
      <c r="D5" s="4">
        <f t="shared" si="2"/>
        <v>1670.3999999999999</v>
      </c>
      <c r="E5" s="5">
        <f t="shared" si="3"/>
        <v>13500000</v>
      </c>
      <c r="F5" s="4">
        <f t="shared" si="4"/>
        <v>11638</v>
      </c>
      <c r="G5" s="4">
        <f t="shared" si="5"/>
        <v>9698</v>
      </c>
      <c r="H5" s="4">
        <f t="shared" si="6"/>
        <v>8082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1160</v>
      </c>
      <c r="R5" s="2">
        <v>13500000</v>
      </c>
      <c r="S5" s="2"/>
    </row>
    <row r="6" spans="1:19" x14ac:dyDescent="0.25">
      <c r="A6" s="4">
        <v>5</v>
      </c>
      <c r="B6" s="4">
        <f t="shared" si="0"/>
        <v>1160</v>
      </c>
      <c r="C6" s="4">
        <f t="shared" si="1"/>
        <v>1392</v>
      </c>
      <c r="D6" s="4">
        <f t="shared" si="2"/>
        <v>1670.3999999999999</v>
      </c>
      <c r="E6" s="5">
        <f t="shared" si="3"/>
        <v>14000000</v>
      </c>
      <c r="F6" s="76">
        <f t="shared" si="4"/>
        <v>12069</v>
      </c>
      <c r="G6" s="76">
        <f t="shared" si="5"/>
        <v>10057</v>
      </c>
      <c r="H6" s="76">
        <f t="shared" si="6"/>
        <v>8381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1160</v>
      </c>
      <c r="R6" s="77">
        <v>14000000</v>
      </c>
      <c r="S6" s="2"/>
    </row>
    <row r="7" spans="1:19" x14ac:dyDescent="0.25">
      <c r="A7" s="4">
        <v>6</v>
      </c>
      <c r="B7" s="4">
        <f t="shared" si="0"/>
        <v>1165</v>
      </c>
      <c r="C7" s="4">
        <f t="shared" si="1"/>
        <v>1398</v>
      </c>
      <c r="D7" s="4">
        <f t="shared" si="2"/>
        <v>1677.6</v>
      </c>
      <c r="E7" s="5">
        <f t="shared" si="3"/>
        <v>13200000</v>
      </c>
      <c r="F7" s="4">
        <f t="shared" si="4"/>
        <v>11330</v>
      </c>
      <c r="G7" s="4">
        <f t="shared" si="5"/>
        <v>9442</v>
      </c>
      <c r="H7" s="4">
        <f t="shared" si="6"/>
        <v>7868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1165</v>
      </c>
      <c r="R7" s="2">
        <v>13200000</v>
      </c>
      <c r="S7" s="2"/>
    </row>
    <row r="8" spans="1:19" x14ac:dyDescent="0.25">
      <c r="A8" s="4">
        <v>7</v>
      </c>
      <c r="B8" s="4">
        <f t="shared" si="0"/>
        <v>1160</v>
      </c>
      <c r="C8" s="4">
        <f t="shared" si="1"/>
        <v>1392</v>
      </c>
      <c r="D8" s="4">
        <f t="shared" si="2"/>
        <v>1670.3999999999999</v>
      </c>
      <c r="E8" s="5">
        <f t="shared" si="3"/>
        <v>15000000</v>
      </c>
      <c r="F8" s="76">
        <f t="shared" si="4"/>
        <v>12931</v>
      </c>
      <c r="G8" s="76">
        <f t="shared" si="5"/>
        <v>10776</v>
      </c>
      <c r="H8" s="76">
        <f t="shared" si="6"/>
        <v>8980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1160</v>
      </c>
      <c r="R8" s="77">
        <v>15000000</v>
      </c>
      <c r="S8" s="2"/>
    </row>
    <row r="9" spans="1:19" x14ac:dyDescent="0.25">
      <c r="A9" s="4">
        <v>8</v>
      </c>
      <c r="B9" s="4">
        <f t="shared" si="0"/>
        <v>1160</v>
      </c>
      <c r="C9" s="4">
        <f t="shared" si="1"/>
        <v>1392</v>
      </c>
      <c r="D9" s="4">
        <f t="shared" si="2"/>
        <v>1670.3999999999999</v>
      </c>
      <c r="E9" s="5">
        <f t="shared" si="3"/>
        <v>13500000</v>
      </c>
      <c r="F9" s="4">
        <f t="shared" si="4"/>
        <v>11638</v>
      </c>
      <c r="G9" s="4">
        <f t="shared" si="5"/>
        <v>9698</v>
      </c>
      <c r="H9" s="4">
        <f t="shared" si="6"/>
        <v>8082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1160</v>
      </c>
      <c r="R9" s="2">
        <v>13500000</v>
      </c>
      <c r="S9" s="2"/>
    </row>
    <row r="10" spans="1:19" x14ac:dyDescent="0.25">
      <c r="A10" s="4">
        <v>9</v>
      </c>
      <c r="B10" s="4">
        <f t="shared" si="0"/>
        <v>1160</v>
      </c>
      <c r="C10" s="4">
        <f t="shared" si="1"/>
        <v>1392</v>
      </c>
      <c r="D10" s="4">
        <f t="shared" si="2"/>
        <v>1670.3999999999999</v>
      </c>
      <c r="E10" s="5">
        <f t="shared" si="3"/>
        <v>15500000</v>
      </c>
      <c r="F10" s="4">
        <f t="shared" si="4"/>
        <v>13362</v>
      </c>
      <c r="G10" s="4">
        <f t="shared" si="5"/>
        <v>11135</v>
      </c>
      <c r="H10" s="4">
        <f t="shared" si="6"/>
        <v>9279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1160</v>
      </c>
      <c r="R10" s="2">
        <v>15500000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90</v>
      </c>
      <c r="G25" s="56">
        <v>1020</v>
      </c>
    </row>
    <row r="26" spans="1:19" s="10" customFormat="1" x14ac:dyDescent="0.25">
      <c r="F26" s="56" t="s">
        <v>83</v>
      </c>
      <c r="G26" s="56">
        <v>1048</v>
      </c>
    </row>
    <row r="27" spans="1:19" s="10" customFormat="1" x14ac:dyDescent="0.25">
      <c r="F27" s="56" t="s">
        <v>85</v>
      </c>
      <c r="G27" s="56">
        <v>112</v>
      </c>
    </row>
    <row r="28" spans="1:19" s="10" customFormat="1" x14ac:dyDescent="0.25">
      <c r="C28" s="71" t="s">
        <v>74</v>
      </c>
      <c r="D28" s="71" t="s">
        <v>84</v>
      </c>
      <c r="F28" s="56" t="s">
        <v>86</v>
      </c>
      <c r="G28" s="56">
        <f>SUM(G26:G27)</f>
        <v>1160</v>
      </c>
    </row>
    <row r="29" spans="1:19" s="10" customFormat="1" x14ac:dyDescent="0.25">
      <c r="C29" s="71" t="s">
        <v>1</v>
      </c>
      <c r="D29" s="71">
        <v>11464052</v>
      </c>
      <c r="F29" s="56" t="s">
        <v>71</v>
      </c>
      <c r="G29" s="56">
        <f>G28*1.1</f>
        <v>1276</v>
      </c>
      <c r="H29" s="10">
        <f>G29/G28</f>
        <v>1.1000000000000001</v>
      </c>
    </row>
    <row r="30" spans="1:19" s="10" customFormat="1" x14ac:dyDescent="0.25">
      <c r="F30" s="56" t="s">
        <v>72</v>
      </c>
      <c r="G30" s="56">
        <v>12000</v>
      </c>
    </row>
    <row r="31" spans="1:19" s="10" customFormat="1" x14ac:dyDescent="0.25">
      <c r="C31" s="73"/>
      <c r="D31" s="73"/>
      <c r="F31" s="73" t="s">
        <v>73</v>
      </c>
      <c r="G31" s="73">
        <f>G28*G30</f>
        <v>13920000</v>
      </c>
      <c r="H31" s="10">
        <f>G31/D29</f>
        <v>1.2142303611323466</v>
      </c>
    </row>
    <row r="32" spans="1:19" s="10" customFormat="1" x14ac:dyDescent="0.25">
      <c r="C32" s="73"/>
      <c r="D32" s="73"/>
      <c r="F32" s="73" t="s">
        <v>24</v>
      </c>
      <c r="G32" s="73">
        <f>G31*90%</f>
        <v>12528000</v>
      </c>
    </row>
    <row r="33" spans="3:7" s="10" customFormat="1" x14ac:dyDescent="0.25">
      <c r="C33" s="73"/>
      <c r="D33" s="73"/>
      <c r="F33" s="73" t="s">
        <v>25</v>
      </c>
      <c r="G33" s="73">
        <f>G31*80%</f>
        <v>11136000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2024-07-01T09:47:35Z</dcterms:modified>
</cp:coreProperties>
</file>