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Mahendra  Nimbhorkar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39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E33" i="23"/>
  <c r="C33" i="23"/>
  <c r="D33" i="23"/>
  <c r="D30" i="23"/>
  <c r="D31" i="23"/>
  <c r="D32" i="23"/>
  <c r="D29" i="23"/>
  <c r="E8" i="39" l="1"/>
  <c r="E9" i="39"/>
  <c r="E10" i="39"/>
  <c r="E11" i="39"/>
  <c r="E12" i="39"/>
  <c r="E13" i="39"/>
  <c r="E14" i="39"/>
  <c r="E15" i="39"/>
  <c r="E7" i="39"/>
  <c r="E19" i="39" l="1"/>
  <c r="O24" i="4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Q6" i="4"/>
  <c r="P7" i="4"/>
  <c r="P19" i="4" l="1"/>
  <c r="Q19" i="4" s="1"/>
  <c r="P8" i="4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<sst xmlns="http://schemas.openxmlformats.org/spreadsheetml/2006/main" count="130" uniqueCount="99">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</sst>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198368</xdr:colOff>
      <xdr:row>0</xdr:row>
      <xdr:rowOff>159026</xdr:rowOff>
    </xdr:from>
    <xdr:to>
      <xdr:col>16</xdr:col>
      <xdr:colOff>446018</xdr:colOff>
      <xdr:row>19</xdr:row>
      <xdr:rowOff>44726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8759" y="159026"/>
          <a:ext cx="5763868" cy="3505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123825</xdr:rowOff>
    </xdr:from>
    <xdr:to>
      <xdr:col>9</xdr:col>
      <xdr:colOff>561975</xdr:colOff>
      <xdr:row>19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825"/>
          <a:ext cx="5724525" cy="3514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6</xdr:row>
      <xdr:rowOff>171450</xdr:rowOff>
    </xdr:from>
    <xdr:to>
      <xdr:col>9</xdr:col>
      <xdr:colOff>552450</xdr:colOff>
      <xdr:row>25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314450"/>
          <a:ext cx="5724525" cy="3467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27</xdr:row>
      <xdr:rowOff>28575</xdr:rowOff>
    </xdr:from>
    <xdr:to>
      <xdr:col>10</xdr:col>
      <xdr:colOff>552450</xdr:colOff>
      <xdr:row>46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5172075"/>
          <a:ext cx="5734050" cy="3609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46535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44500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44500</v>
      </c>
      <c r="D5" s="57" t="s">
        <v>61</v>
      </c>
      <c r="E5" s="58">
        <f>ROUND(C5/10.764,0)</f>
        <v>4134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24400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20100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20100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44500</v>
      </c>
      <c r="D10" s="57" t="s">
        <v>61</v>
      </c>
      <c r="E10" s="58">
        <f>ROUND(C10/10.764,0)</f>
        <v>4134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2020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4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56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965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3989310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1930000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F19"/>
  <sheetViews>
    <sheetView topLeftCell="A4" zoomScale="115" zoomScaleNormal="115" workbookViewId="0">
      <selection activeCell="E20" sqref="E20"/>
    </sheetView>
  </sheetViews>
  <sheetFormatPr defaultRowHeight="15"/>
  <sheetData>
    <row r="5" spans="3:6">
      <c r="F5" s="75"/>
    </row>
    <row r="6" spans="3:6">
      <c r="F6" s="75"/>
    </row>
    <row r="7" spans="3:6">
      <c r="C7">
        <v>11.1</v>
      </c>
      <c r="D7">
        <v>15.3</v>
      </c>
      <c r="E7">
        <f>D7*C7</f>
        <v>169.83</v>
      </c>
      <c r="F7" s="75"/>
    </row>
    <row r="8" spans="3:6">
      <c r="C8">
        <v>11.9</v>
      </c>
      <c r="D8">
        <v>10.4</v>
      </c>
      <c r="E8" s="75">
        <f t="shared" ref="E8:E15" si="0">D8*C8</f>
        <v>123.76</v>
      </c>
      <c r="F8" s="75"/>
    </row>
    <row r="9" spans="3:6">
      <c r="C9">
        <v>11.2</v>
      </c>
      <c r="D9">
        <v>11.9</v>
      </c>
      <c r="E9" s="75">
        <f t="shared" si="0"/>
        <v>133.28</v>
      </c>
    </row>
    <row r="10" spans="3:6">
      <c r="C10">
        <v>9.1999999999999993</v>
      </c>
      <c r="D10">
        <v>12.1</v>
      </c>
      <c r="E10" s="75">
        <f t="shared" si="0"/>
        <v>111.32</v>
      </c>
    </row>
    <row r="11" spans="3:6">
      <c r="C11">
        <v>7.2</v>
      </c>
      <c r="D11">
        <v>4.3</v>
      </c>
      <c r="E11" s="75">
        <f t="shared" si="0"/>
        <v>30.96</v>
      </c>
    </row>
    <row r="12" spans="3:6">
      <c r="C12">
        <v>3.2</v>
      </c>
      <c r="D12">
        <v>4.2</v>
      </c>
      <c r="E12" s="75">
        <f t="shared" si="0"/>
        <v>13.440000000000001</v>
      </c>
    </row>
    <row r="13" spans="3:6">
      <c r="C13">
        <v>6.1</v>
      </c>
      <c r="D13">
        <v>11.1</v>
      </c>
      <c r="E13" s="75">
        <f t="shared" si="0"/>
        <v>67.709999999999994</v>
      </c>
    </row>
    <row r="14" spans="3:6">
      <c r="C14">
        <v>4.0999999999999996</v>
      </c>
      <c r="D14">
        <v>11.2</v>
      </c>
      <c r="E14" s="75">
        <f t="shared" si="0"/>
        <v>45.919999999999995</v>
      </c>
    </row>
    <row r="15" spans="3:6">
      <c r="C15">
        <v>4.2</v>
      </c>
      <c r="D15">
        <v>9</v>
      </c>
      <c r="E15" s="75">
        <f t="shared" si="0"/>
        <v>37.800000000000004</v>
      </c>
    </row>
    <row r="16" spans="3:6">
      <c r="E16" s="75"/>
    </row>
    <row r="17" spans="5:5">
      <c r="E17" s="75"/>
    </row>
    <row r="18" spans="5:5">
      <c r="E18" s="75"/>
    </row>
    <row r="19" spans="5:5">
      <c r="E19">
        <f>SUM(E7:E18)</f>
        <v>734.0200000000001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="85" zoomScaleNormal="85" workbookViewId="0">
      <selection activeCell="G16" sqref="G16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7000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5000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5000</v>
      </c>
      <c r="D14" s="23"/>
      <c r="F14" s="7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7000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94</v>
      </c>
      <c r="B18" s="7"/>
      <c r="C18" s="76">
        <v>877</v>
      </c>
      <c r="D18" s="76"/>
      <c r="E18" s="77"/>
      <c r="F18" s="78"/>
      <c r="G18" s="78"/>
    </row>
    <row r="19" spans="1:8">
      <c r="A19" s="15"/>
      <c r="B19" s="6"/>
      <c r="C19" s="30">
        <f>C18*C16</f>
        <v>6139000</v>
      </c>
      <c r="D19" s="78" t="s">
        <v>68</v>
      </c>
      <c r="E19" s="30"/>
      <c r="F19" s="78"/>
      <c r="G19" s="118"/>
    </row>
    <row r="20" spans="1:8">
      <c r="A20" s="15"/>
      <c r="B20" s="61">
        <f>C20*80</f>
        <v>466564000</v>
      </c>
      <c r="C20" s="31">
        <f>C19*95%</f>
        <v>5832050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4911200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1754000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12789.583333333334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 s="119"/>
    </row>
    <row r="29" spans="1:8">
      <c r="C29">
        <v>39.42</v>
      </c>
      <c r="D29" s="119">
        <f>C29*10.764</f>
        <v>424.31687999999997</v>
      </c>
    </row>
    <row r="30" spans="1:8">
      <c r="C30">
        <v>4.2300000000000004</v>
      </c>
      <c r="D30" s="119">
        <f t="shared" ref="D30:D32" si="0">C30*10.764</f>
        <v>45.53172</v>
      </c>
      <c r="E30" s="119"/>
    </row>
    <row r="31" spans="1:8">
      <c r="C31">
        <v>33.979999999999997</v>
      </c>
      <c r="D31" s="119">
        <f t="shared" si="0"/>
        <v>365.76071999999994</v>
      </c>
      <c r="E31" s="119"/>
      <c r="F31" s="119"/>
    </row>
    <row r="32" spans="1:8">
      <c r="C32">
        <v>3.85</v>
      </c>
      <c r="D32" s="119">
        <f t="shared" si="0"/>
        <v>41.441400000000002</v>
      </c>
    </row>
    <row r="33" spans="1:5">
      <c r="C33">
        <f>SUM(C29:C32)</f>
        <v>81.47999999999999</v>
      </c>
      <c r="D33" s="120">
        <f>SUM(D29:D32)</f>
        <v>877.05071999999996</v>
      </c>
      <c r="E33" s="119">
        <f>D33*1.1</f>
        <v>964.75579200000004</v>
      </c>
    </row>
    <row r="34" spans="1:5">
      <c r="C34"/>
      <c r="D34"/>
    </row>
    <row r="35" spans="1:5">
      <c r="C35"/>
      <c r="D35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Normal="100" workbookViewId="0">
      <selection activeCell="F6" sqref="F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1258.3333333333335</v>
      </c>
      <c r="C6" s="4">
        <f t="shared" si="2"/>
        <v>1510.0000000000002</v>
      </c>
      <c r="D6" s="4">
        <f t="shared" si="3"/>
        <v>1812.0000000000002</v>
      </c>
      <c r="E6" s="5">
        <f t="shared" si="4"/>
        <v>7100000</v>
      </c>
      <c r="F6" s="66">
        <f t="shared" si="5"/>
        <v>5642</v>
      </c>
      <c r="G6" s="66">
        <f t="shared" si="6"/>
        <v>4702</v>
      </c>
      <c r="H6" s="66">
        <f t="shared" si="7"/>
        <v>3918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1510</v>
      </c>
      <c r="Q6" s="75">
        <f t="shared" ref="Q6" si="10">P6/1.2</f>
        <v>1258.3333333333335</v>
      </c>
      <c r="R6" s="2">
        <v>7100000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840</v>
      </c>
      <c r="C7" s="4">
        <f t="shared" si="2"/>
        <v>1008</v>
      </c>
      <c r="D7" s="4">
        <f t="shared" si="3"/>
        <v>1209.5999999999999</v>
      </c>
      <c r="E7" s="5">
        <f t="shared" si="4"/>
        <v>4000000</v>
      </c>
      <c r="F7" s="4">
        <f t="shared" si="5"/>
        <v>4762</v>
      </c>
      <c r="G7" s="4">
        <f t="shared" si="6"/>
        <v>3968</v>
      </c>
      <c r="H7" s="4">
        <f t="shared" si="7"/>
        <v>3307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1">O7/1.2</f>
        <v>0</v>
      </c>
      <c r="Q7" s="75">
        <v>840</v>
      </c>
      <c r="R7" s="2">
        <v>4000000</v>
      </c>
      <c r="S7" s="2"/>
      <c r="T7" s="2"/>
    </row>
    <row r="8" spans="1:35">
      <c r="A8" s="4">
        <f t="shared" si="0"/>
        <v>0</v>
      </c>
      <c r="B8" s="4">
        <f t="shared" si="1"/>
        <v>550</v>
      </c>
      <c r="C8" s="4">
        <f t="shared" si="2"/>
        <v>660</v>
      </c>
      <c r="D8" s="4">
        <f t="shared" si="3"/>
        <v>792</v>
      </c>
      <c r="E8" s="5">
        <f t="shared" si="4"/>
        <v>2700000</v>
      </c>
      <c r="F8" s="4">
        <f t="shared" si="5"/>
        <v>4909</v>
      </c>
      <c r="G8" s="4">
        <f t="shared" si="6"/>
        <v>4091</v>
      </c>
      <c r="H8" s="4">
        <f t="shared" si="7"/>
        <v>3409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2">O8/1.2</f>
        <v>0</v>
      </c>
      <c r="Q8" s="75">
        <v>550</v>
      </c>
      <c r="R8" s="2">
        <v>2700000</v>
      </c>
      <c r="S8" s="2"/>
      <c r="T8" s="2"/>
    </row>
    <row r="9" spans="1:35">
      <c r="A9" s="4">
        <f t="shared" si="0"/>
        <v>0</v>
      </c>
      <c r="B9" s="4">
        <f t="shared" si="1"/>
        <v>750</v>
      </c>
      <c r="C9" s="4">
        <f t="shared" si="2"/>
        <v>900</v>
      </c>
      <c r="D9" s="4">
        <f t="shared" si="3"/>
        <v>1080</v>
      </c>
      <c r="E9" s="5">
        <f t="shared" si="4"/>
        <v>3200000</v>
      </c>
      <c r="F9" s="4">
        <f t="shared" si="5"/>
        <v>4267</v>
      </c>
      <c r="G9" s="4">
        <f t="shared" si="6"/>
        <v>3556</v>
      </c>
      <c r="H9" s="4">
        <f t="shared" si="7"/>
        <v>2963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3">O9/1.2</f>
        <v>0</v>
      </c>
      <c r="Q9" s="75">
        <v>750</v>
      </c>
      <c r="R9" s="2">
        <v>3200000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4">O10/1.2</f>
        <v>0</v>
      </c>
      <c r="Q10" s="75">
        <f t="shared" ref="Q10" si="15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6">O11/1.2</f>
        <v>0</v>
      </c>
      <c r="Q11">
        <f t="shared" ref="Q11" si="17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8">O12/1.2</f>
        <v>0</v>
      </c>
      <c r="Q12">
        <f t="shared" ref="Q12" si="19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0">O13/1.2</f>
        <v>0</v>
      </c>
      <c r="Q13">
        <f t="shared" ref="Q13" si="21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2">O14/1.2</f>
        <v>0</v>
      </c>
      <c r="Q14">
        <f t="shared" ref="Q14:Q15" si="23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2"/>
        <v>0</v>
      </c>
      <c r="Q15">
        <f t="shared" si="23"/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O16">
        <v>0</v>
      </c>
      <c r="P16">
        <f t="shared" ref="P16:P17" si="33">O16/1.2</f>
        <v>0</v>
      </c>
      <c r="Q16">
        <f t="shared" ref="Q16:Q18" si="34">P16/1.2</f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O17">
        <v>0</v>
      </c>
      <c r="P17">
        <f t="shared" si="33"/>
        <v>0</v>
      </c>
      <c r="Q17">
        <f t="shared" si="34"/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5">
        <v>0</v>
      </c>
      <c r="P19" s="75">
        <f>O19/1.2</f>
        <v>0</v>
      </c>
      <c r="Q19" s="75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E1" zoomScale="85" zoomScaleNormal="85" workbookViewId="0">
      <selection activeCell="O25" sqref="O2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A7" sqref="A7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zoomScale="85" zoomScaleNormal="85" workbookViewId="0">
      <selection activeCell="O46" sqref="O4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2024-06-27T08:06:06Z</dcterms:modified>
</cp:coreProperties>
</file>