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Mahendra  Nimbhorkar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Sheet5" sheetId="38" r:id="rId4"/>
    <sheet name="20-20" sheetId="4" r:id="rId5"/>
    <sheet name="Sheet1" sheetId="13" r:id="rId6"/>
    <sheet name="Sheet2" sheetId="30" r:id="rId7"/>
    <sheet name="Sheet3" sheetId="31" r:id="rId8"/>
    <sheet name="Sheet4" sheetId="37" r:id="rId9"/>
    <sheet name="Mb" sheetId="39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5" l="1"/>
  <c r="E33" i="23"/>
  <c r="C33" i="23"/>
  <c r="D33" i="23"/>
  <c r="D30" i="23"/>
  <c r="D31" i="23"/>
  <c r="D32" i="23"/>
  <c r="D29" i="23"/>
  <c r="E8" i="39" l="1"/>
  <c r="E9" i="39"/>
  <c r="E10" i="39"/>
  <c r="E11" i="39"/>
  <c r="E12" i="39"/>
  <c r="E13" i="39"/>
  <c r="E14" i="39"/>
  <c r="E15" i="39"/>
  <c r="E7" i="39"/>
  <c r="E19" i="39" l="1"/>
  <c r="O24" i="4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Q6" i="4"/>
  <c r="P7" i="4"/>
  <c r="P19" i="4" l="1"/>
  <c r="Q19" i="4" s="1"/>
  <c r="P8" i="4"/>
  <c r="P9" i="4"/>
  <c r="Q10" i="4"/>
  <c r="P10" i="4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l="1"/>
  <c r="B20" i="23" s="1"/>
  <c r="C25" i="23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<sst xmlns="http://schemas.openxmlformats.org/spreadsheetml/2006/main" count="130" uniqueCount="99">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</sst>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1" fontId="2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198368</xdr:colOff>
      <xdr:row>0</xdr:row>
      <xdr:rowOff>159026</xdr:rowOff>
    </xdr:from>
    <xdr:to>
      <xdr:col>16</xdr:col>
      <xdr:colOff>446018</xdr:colOff>
      <xdr:row>19</xdr:row>
      <xdr:rowOff>44726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8759" y="159026"/>
          <a:ext cx="5763868" cy="3505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123825</xdr:rowOff>
    </xdr:from>
    <xdr:to>
      <xdr:col>9</xdr:col>
      <xdr:colOff>561975</xdr:colOff>
      <xdr:row>19</xdr:row>
      <xdr:rowOff>19050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825"/>
          <a:ext cx="5724525" cy="35147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6</xdr:row>
      <xdr:rowOff>171450</xdr:rowOff>
    </xdr:from>
    <xdr:to>
      <xdr:col>9</xdr:col>
      <xdr:colOff>552450</xdr:colOff>
      <xdr:row>25</xdr:row>
      <xdr:rowOff>19050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314450"/>
          <a:ext cx="5724525" cy="3467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27</xdr:row>
      <xdr:rowOff>28575</xdr:rowOff>
    </xdr:from>
    <xdr:to>
      <xdr:col>10</xdr:col>
      <xdr:colOff>552450</xdr:colOff>
      <xdr:row>46</xdr:row>
      <xdr:rowOff>19050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5172075"/>
          <a:ext cx="5734050" cy="3609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="85" zoomScaleNormal="85" workbookViewId="0">
      <selection activeCell="E17" sqref="E17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46535</v>
      </c>
      <c r="F2" s="75"/>
      <c r="G2" s="121" t="s">
        <v>76</v>
      </c>
      <c r="H2" s="122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44500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44500</v>
      </c>
      <c r="D5" s="57" t="s">
        <v>61</v>
      </c>
      <c r="E5" s="58">
        <f>ROUND(C5/10.764,0)</f>
        <v>4134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24400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20100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20100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44500</v>
      </c>
      <c r="D10" s="57" t="s">
        <v>61</v>
      </c>
      <c r="E10" s="58">
        <f>ROUND(C10/10.764,0)</f>
        <v>4134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2020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4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56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965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C16*E10</f>
        <v>3989310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1930000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3"/>
      <c r="L1" s="123"/>
      <c r="M1" s="123"/>
      <c r="N1" s="123"/>
      <c r="O1" s="123"/>
      <c r="P1" s="123"/>
      <c r="Q1" s="123"/>
      <c r="R1" s="123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zoomScale="85" zoomScaleNormal="85" workbookViewId="0">
      <selection activeCell="G16" sqref="G16"/>
    </sheetView>
  </sheetViews>
  <sheetFormatPr defaultRowHeight="15"/>
  <cols>
    <col min="1" max="1" width="21.7109375" bestFit="1" customWidth="1"/>
    <col min="2" max="2" width="15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7000</v>
      </c>
      <c r="D3" s="21" t="s">
        <v>98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5000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E11" s="75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5000</v>
      </c>
      <c r="D14" s="23"/>
      <c r="F14" s="78"/>
      <c r="G14" s="118"/>
    </row>
    <row r="15" spans="1:8">
      <c r="B15" s="19"/>
      <c r="C15" s="20"/>
      <c r="D15" s="23"/>
      <c r="F15" s="78"/>
      <c r="G15" s="118"/>
    </row>
    <row r="16" spans="1:8">
      <c r="A16" s="28" t="s">
        <v>23</v>
      </c>
      <c r="B16" s="29"/>
      <c r="C16" s="21">
        <f>C14+C13</f>
        <v>7000</v>
      </c>
      <c r="D16" s="21"/>
      <c r="E16" s="61"/>
      <c r="F16" s="78"/>
      <c r="G16" s="118"/>
    </row>
    <row r="17" spans="1:8">
      <c r="B17" s="24"/>
      <c r="C17" s="25"/>
      <c r="D17" s="25"/>
      <c r="F17" s="78"/>
      <c r="G17" s="118"/>
      <c r="H17" s="119"/>
    </row>
    <row r="18" spans="1:8" ht="16.5">
      <c r="A18" s="28" t="s">
        <v>94</v>
      </c>
      <c r="B18" s="7"/>
      <c r="C18" s="76">
        <v>877</v>
      </c>
      <c r="D18" s="76"/>
      <c r="E18" s="77"/>
      <c r="F18" s="78"/>
      <c r="G18" s="78"/>
    </row>
    <row r="19" spans="1:8">
      <c r="A19" s="15"/>
      <c r="B19" s="6"/>
      <c r="C19" s="30">
        <f>C18*C16</f>
        <v>6139000</v>
      </c>
      <c r="D19" s="78" t="s">
        <v>68</v>
      </c>
      <c r="E19" s="30"/>
      <c r="F19" s="78"/>
      <c r="G19" s="118"/>
    </row>
    <row r="20" spans="1:8">
      <c r="A20" s="15"/>
      <c r="B20" s="61">
        <f>C20*80</f>
        <v>466564000</v>
      </c>
      <c r="C20" s="31">
        <f>C19*95%</f>
        <v>5832050</v>
      </c>
      <c r="D20" s="78" t="s">
        <v>24</v>
      </c>
      <c r="E20" s="31"/>
      <c r="F20" s="78"/>
      <c r="G20" s="118"/>
    </row>
    <row r="21" spans="1:8">
      <c r="A21" s="15"/>
      <c r="C21" s="31">
        <f>C19*80%</f>
        <v>4911200</v>
      </c>
      <c r="D21" s="78" t="s">
        <v>25</v>
      </c>
      <c r="E21" s="31"/>
      <c r="F21" s="78"/>
      <c r="G21" s="78"/>
    </row>
    <row r="22" spans="1:8">
      <c r="A22" s="15"/>
      <c r="F22" s="78"/>
      <c r="G22" s="78"/>
    </row>
    <row r="23" spans="1:8">
      <c r="A23" s="32" t="s">
        <v>26</v>
      </c>
      <c r="B23" s="33"/>
      <c r="C23" s="34">
        <f>C4*C18</f>
        <v>1754000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12789.583333333334</v>
      </c>
      <c r="D25" s="31"/>
    </row>
    <row r="26" spans="1:8">
      <c r="C26" s="31"/>
      <c r="D26" s="31"/>
    </row>
    <row r="27" spans="1:8">
      <c r="C27" s="31"/>
      <c r="D27" s="31"/>
    </row>
    <row r="28" spans="1:8">
      <c r="C28"/>
      <c r="D28" s="119"/>
    </row>
    <row r="29" spans="1:8">
      <c r="C29">
        <v>39.42</v>
      </c>
      <c r="D29" s="119">
        <f>C29*10.764</f>
        <v>424.31687999999997</v>
      </c>
    </row>
    <row r="30" spans="1:8">
      <c r="C30">
        <v>4.2300000000000004</v>
      </c>
      <c r="D30" s="119">
        <f t="shared" ref="D30:D32" si="0">C30*10.764</f>
        <v>45.53172</v>
      </c>
      <c r="E30" s="119"/>
    </row>
    <row r="31" spans="1:8">
      <c r="C31">
        <v>33.979999999999997</v>
      </c>
      <c r="D31" s="119">
        <f t="shared" si="0"/>
        <v>365.76071999999994</v>
      </c>
      <c r="E31" s="119"/>
      <c r="F31" s="119"/>
    </row>
    <row r="32" spans="1:8">
      <c r="C32">
        <v>3.85</v>
      </c>
      <c r="D32" s="119">
        <f t="shared" si="0"/>
        <v>41.441400000000002</v>
      </c>
    </row>
    <row r="33" spans="1:5">
      <c r="C33">
        <f>SUM(C29:C32)</f>
        <v>81.47999999999999</v>
      </c>
      <c r="D33" s="120">
        <f>SUM(D29:D32)</f>
        <v>877.05071999999996</v>
      </c>
      <c r="E33" s="119">
        <f>D33*1.1</f>
        <v>964.75579200000004</v>
      </c>
    </row>
    <row r="34" spans="1:5">
      <c r="C34"/>
      <c r="D34"/>
    </row>
    <row r="35" spans="1:5">
      <c r="C35"/>
      <c r="D35"/>
    </row>
    <row r="36" spans="1:5">
      <c r="C36"/>
      <c r="D36"/>
    </row>
    <row r="37" spans="1:5">
      <c r="C37"/>
      <c r="D37"/>
    </row>
    <row r="38" spans="1:5">
      <c r="C38"/>
      <c r="D38"/>
    </row>
    <row r="39" spans="1:5">
      <c r="C39"/>
      <c r="D39"/>
    </row>
    <row r="40" spans="1:5">
      <c r="C40"/>
      <c r="D40"/>
    </row>
    <row r="46" spans="1:5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C1" zoomScaleNormal="100" workbookViewId="0">
      <selection activeCell="F6" sqref="F6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1258.3333333333335</v>
      </c>
      <c r="C6" s="4">
        <f t="shared" si="2"/>
        <v>1510.0000000000002</v>
      </c>
      <c r="D6" s="4">
        <f t="shared" si="3"/>
        <v>1812.0000000000002</v>
      </c>
      <c r="E6" s="5">
        <f t="shared" si="4"/>
        <v>7100000</v>
      </c>
      <c r="F6" s="66">
        <f t="shared" si="5"/>
        <v>5642</v>
      </c>
      <c r="G6" s="66">
        <f t="shared" si="6"/>
        <v>4702</v>
      </c>
      <c r="H6" s="66">
        <f t="shared" si="7"/>
        <v>3918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>
        <v>1510</v>
      </c>
      <c r="Q6" s="75">
        <f t="shared" ref="Q6" si="10">P6/1.2</f>
        <v>1258.3333333333335</v>
      </c>
      <c r="R6" s="2">
        <v>7100000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840</v>
      </c>
      <c r="C7" s="4">
        <f t="shared" si="2"/>
        <v>1008</v>
      </c>
      <c r="D7" s="4">
        <f t="shared" si="3"/>
        <v>1209.5999999999999</v>
      </c>
      <c r="E7" s="5">
        <f t="shared" si="4"/>
        <v>4000000</v>
      </c>
      <c r="F7" s="4">
        <f t="shared" si="5"/>
        <v>4762</v>
      </c>
      <c r="G7" s="4">
        <f t="shared" si="6"/>
        <v>3968</v>
      </c>
      <c r="H7" s="4">
        <f t="shared" si="7"/>
        <v>3307</v>
      </c>
      <c r="I7" s="4">
        <f t="shared" si="8"/>
        <v>0</v>
      </c>
      <c r="J7" s="4">
        <f t="shared" si="9"/>
        <v>0</v>
      </c>
      <c r="O7" s="75">
        <v>0</v>
      </c>
      <c r="P7" s="75">
        <f t="shared" ref="P7" si="11">O7/1.2</f>
        <v>0</v>
      </c>
      <c r="Q7" s="75">
        <v>840</v>
      </c>
      <c r="R7" s="2">
        <v>4000000</v>
      </c>
      <c r="S7" s="2"/>
      <c r="T7" s="2"/>
    </row>
    <row r="8" spans="1:35">
      <c r="A8" s="4">
        <f t="shared" si="0"/>
        <v>0</v>
      </c>
      <c r="B8" s="4">
        <f t="shared" si="1"/>
        <v>550</v>
      </c>
      <c r="C8" s="4">
        <f t="shared" si="2"/>
        <v>660</v>
      </c>
      <c r="D8" s="4">
        <f t="shared" si="3"/>
        <v>792</v>
      </c>
      <c r="E8" s="5">
        <f t="shared" si="4"/>
        <v>2700000</v>
      </c>
      <c r="F8" s="4">
        <f t="shared" si="5"/>
        <v>4909</v>
      </c>
      <c r="G8" s="4">
        <f t="shared" si="6"/>
        <v>4091</v>
      </c>
      <c r="H8" s="4">
        <f t="shared" si="7"/>
        <v>3409</v>
      </c>
      <c r="I8" s="4">
        <f t="shared" si="8"/>
        <v>0</v>
      </c>
      <c r="J8" s="4">
        <f t="shared" si="9"/>
        <v>0</v>
      </c>
      <c r="O8" s="75">
        <v>0</v>
      </c>
      <c r="P8" s="75">
        <f t="shared" ref="P8" si="12">O8/1.2</f>
        <v>0</v>
      </c>
      <c r="Q8" s="75">
        <v>550</v>
      </c>
      <c r="R8" s="2">
        <v>2700000</v>
      </c>
      <c r="S8" s="2"/>
      <c r="T8" s="2"/>
    </row>
    <row r="9" spans="1:35">
      <c r="A9" s="4">
        <f t="shared" si="0"/>
        <v>0</v>
      </c>
      <c r="B9" s="4">
        <f t="shared" si="1"/>
        <v>750</v>
      </c>
      <c r="C9" s="4">
        <f t="shared" si="2"/>
        <v>900</v>
      </c>
      <c r="D9" s="4">
        <f t="shared" si="3"/>
        <v>1080</v>
      </c>
      <c r="E9" s="5">
        <f t="shared" si="4"/>
        <v>3200000</v>
      </c>
      <c r="F9" s="4">
        <f t="shared" si="5"/>
        <v>4267</v>
      </c>
      <c r="G9" s="4">
        <f t="shared" si="6"/>
        <v>3556</v>
      </c>
      <c r="H9" s="4">
        <f t="shared" si="7"/>
        <v>2963</v>
      </c>
      <c r="I9" s="4">
        <f t="shared" si="8"/>
        <v>0</v>
      </c>
      <c r="J9" s="4">
        <f t="shared" si="9"/>
        <v>0</v>
      </c>
      <c r="O9" s="75">
        <v>0</v>
      </c>
      <c r="P9" s="75">
        <f t="shared" ref="P9" si="13">O9/1.2</f>
        <v>0</v>
      </c>
      <c r="Q9" s="75">
        <v>750</v>
      </c>
      <c r="R9" s="2">
        <v>3200000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 t="str">
        <f t="shared" si="4"/>
        <v xml:space="preserve"> </v>
      </c>
      <c r="F10" s="4" t="e">
        <f t="shared" si="5"/>
        <v>#VALUE!</v>
      </c>
      <c r="G10" s="4" t="e">
        <f t="shared" si="6"/>
        <v>#VALUE!</v>
      </c>
      <c r="H10" s="4" t="e">
        <f t="shared" si="7"/>
        <v>#VALUE!</v>
      </c>
      <c r="I10" s="4">
        <f t="shared" si="8"/>
        <v>0</v>
      </c>
      <c r="J10" s="4">
        <f t="shared" si="9"/>
        <v>0</v>
      </c>
      <c r="O10" s="75">
        <v>0</v>
      </c>
      <c r="P10" s="75">
        <f t="shared" ref="P10" si="14">O10/1.2</f>
        <v>0</v>
      </c>
      <c r="Q10" s="75">
        <f t="shared" ref="Q10" si="15">P10/1.2</f>
        <v>0</v>
      </c>
      <c r="R10" s="2" t="s">
        <v>97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6">O11/1.2</f>
        <v>0</v>
      </c>
      <c r="Q11">
        <f t="shared" ref="Q11" si="17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0</v>
      </c>
      <c r="P12">
        <f t="shared" ref="P12" si="18">O12/1.2</f>
        <v>0</v>
      </c>
      <c r="Q12">
        <f t="shared" ref="Q12" si="19">P12/1.2</f>
        <v>0</v>
      </c>
      <c r="R12" s="2">
        <v>0</v>
      </c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20">O13/1.2</f>
        <v>0</v>
      </c>
      <c r="Q13">
        <f t="shared" ref="Q13" si="21">P13/1.2</f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22">O14/1.2</f>
        <v>0</v>
      </c>
      <c r="Q14">
        <f t="shared" ref="Q14:Q15" si="23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22"/>
        <v>0</v>
      </c>
      <c r="Q15">
        <f t="shared" si="23"/>
        <v>0</v>
      </c>
      <c r="R15" s="2">
        <v>0</v>
      </c>
      <c r="S15" s="2"/>
    </row>
    <row r="16" spans="1:35">
      <c r="A16" s="4">
        <f t="shared" ref="A16:A19" si="24">N16</f>
        <v>0</v>
      </c>
      <c r="B16" s="4">
        <f t="shared" ref="B16:B19" si="25">Q16</f>
        <v>0</v>
      </c>
      <c r="C16" s="4">
        <f t="shared" ref="C16:C19" si="26">B16*1.2</f>
        <v>0</v>
      </c>
      <c r="D16" s="4">
        <f t="shared" ref="D16:D19" si="27">C16*1.2</f>
        <v>0</v>
      </c>
      <c r="E16" s="5">
        <f t="shared" ref="E16:E19" si="28">R16</f>
        <v>0</v>
      </c>
      <c r="F16" s="4" t="e">
        <f t="shared" ref="F16:F19" si="29">ROUND((E16/B16),0)</f>
        <v>#DIV/0!</v>
      </c>
      <c r="G16" s="4" t="e">
        <f t="shared" ref="G16:G19" si="30">ROUND((E16/C16),0)</f>
        <v>#DIV/0!</v>
      </c>
      <c r="H16" s="4" t="e">
        <f t="shared" ref="H16:H19" si="31">ROUND((E16/D16),0)</f>
        <v>#DIV/0!</v>
      </c>
      <c r="I16" s="4">
        <f t="shared" ref="I16:J19" si="32">T16</f>
        <v>0</v>
      </c>
      <c r="J16" s="4">
        <f t="shared" si="32"/>
        <v>0</v>
      </c>
      <c r="O16">
        <v>0</v>
      </c>
      <c r="P16">
        <f t="shared" ref="P16:P17" si="33">O16/1.2</f>
        <v>0</v>
      </c>
      <c r="Q16">
        <f t="shared" ref="Q16:Q18" si="34">P16/1.2</f>
        <v>0</v>
      </c>
      <c r="R16" s="2">
        <v>0</v>
      </c>
      <c r="S16" s="2"/>
    </row>
    <row r="17" spans="1:19">
      <c r="A17" s="4">
        <f t="shared" si="24"/>
        <v>0</v>
      </c>
      <c r="B17" s="4">
        <f t="shared" si="25"/>
        <v>0</v>
      </c>
      <c r="C17" s="4">
        <f t="shared" si="26"/>
        <v>0</v>
      </c>
      <c r="D17" s="4">
        <f t="shared" si="27"/>
        <v>0</v>
      </c>
      <c r="E17" s="5">
        <f t="shared" si="28"/>
        <v>0</v>
      </c>
      <c r="F17" s="4" t="e">
        <f t="shared" si="29"/>
        <v>#DIV/0!</v>
      </c>
      <c r="G17" s="4" t="e">
        <f t="shared" si="30"/>
        <v>#DIV/0!</v>
      </c>
      <c r="H17" s="4" t="e">
        <f t="shared" si="31"/>
        <v>#DIV/0!</v>
      </c>
      <c r="I17" s="4">
        <f t="shared" si="32"/>
        <v>0</v>
      </c>
      <c r="J17" s="4">
        <f t="shared" si="32"/>
        <v>0</v>
      </c>
      <c r="O17">
        <v>0</v>
      </c>
      <c r="P17">
        <f t="shared" si="33"/>
        <v>0</v>
      </c>
      <c r="Q17">
        <f t="shared" si="34"/>
        <v>0</v>
      </c>
      <c r="R17" s="2">
        <v>0</v>
      </c>
      <c r="S17" s="2"/>
    </row>
    <row r="18" spans="1:19">
      <c r="A18" s="4">
        <f t="shared" si="24"/>
        <v>0</v>
      </c>
      <c r="B18" s="4">
        <f t="shared" si="25"/>
        <v>0</v>
      </c>
      <c r="C18" s="4">
        <f t="shared" si="26"/>
        <v>0</v>
      </c>
      <c r="D18" s="4">
        <f t="shared" si="27"/>
        <v>0</v>
      </c>
      <c r="E18" s="5">
        <f t="shared" si="28"/>
        <v>0</v>
      </c>
      <c r="F18" s="4" t="e">
        <f t="shared" si="29"/>
        <v>#DIV/0!</v>
      </c>
      <c r="G18" s="4" t="e">
        <f t="shared" si="30"/>
        <v>#DIV/0!</v>
      </c>
      <c r="H18" s="4" t="e">
        <f t="shared" si="31"/>
        <v>#DIV/0!</v>
      </c>
      <c r="I18" s="4">
        <f t="shared" si="32"/>
        <v>0</v>
      </c>
      <c r="J18" s="4">
        <f t="shared" si="32"/>
        <v>0</v>
      </c>
      <c r="O18">
        <v>0</v>
      </c>
      <c r="P18">
        <f>O18/1.2</f>
        <v>0</v>
      </c>
      <c r="Q18">
        <f t="shared" si="34"/>
        <v>0</v>
      </c>
      <c r="R18" s="2">
        <v>0</v>
      </c>
      <c r="S18" s="2"/>
    </row>
    <row r="19" spans="1:19">
      <c r="A19" s="4">
        <f t="shared" si="24"/>
        <v>0</v>
      </c>
      <c r="B19" s="4">
        <f t="shared" si="25"/>
        <v>0</v>
      </c>
      <c r="C19" s="4">
        <f t="shared" si="26"/>
        <v>0</v>
      </c>
      <c r="D19" s="4">
        <f t="shared" si="27"/>
        <v>0</v>
      </c>
      <c r="E19" s="5">
        <f t="shared" si="28"/>
        <v>0</v>
      </c>
      <c r="F19" s="4" t="e">
        <f t="shared" si="29"/>
        <v>#DIV/0!</v>
      </c>
      <c r="G19" s="4" t="e">
        <f t="shared" si="30"/>
        <v>#DIV/0!</v>
      </c>
      <c r="H19" s="4" t="e">
        <f t="shared" si="31"/>
        <v>#DIV/0!</v>
      </c>
      <c r="I19" s="4">
        <f t="shared" si="32"/>
        <v>0</v>
      </c>
      <c r="J19" s="4">
        <f t="shared" si="32"/>
        <v>0</v>
      </c>
      <c r="O19" s="75">
        <v>0</v>
      </c>
      <c r="P19" s="75">
        <f>O19/1.2</f>
        <v>0</v>
      </c>
      <c r="Q19" s="75">
        <f t="shared" ref="Q19" si="35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  <c r="N24" s="10">
        <v>58.838000000000001</v>
      </c>
      <c r="O24" s="10">
        <f>N24*10.764</f>
        <v>633.33223199999998</v>
      </c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E1" zoomScale="85" zoomScaleNormal="85" workbookViewId="0">
      <selection activeCell="O25" sqref="O25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A7" sqref="A7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8" zoomScale="85" zoomScaleNormal="85" workbookViewId="0">
      <selection activeCell="O46" sqref="O46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F19"/>
  <sheetViews>
    <sheetView topLeftCell="A4" zoomScale="115" zoomScaleNormal="115" workbookViewId="0">
      <selection activeCell="E20" sqref="E20"/>
    </sheetView>
  </sheetViews>
  <sheetFormatPr defaultRowHeight="15"/>
  <sheetData>
    <row r="5" spans="3:6">
      <c r="F5" s="75"/>
    </row>
    <row r="6" spans="3:6">
      <c r="F6" s="75"/>
    </row>
    <row r="7" spans="3:6">
      <c r="C7">
        <v>11.1</v>
      </c>
      <c r="D7">
        <v>15.3</v>
      </c>
      <c r="E7">
        <f>D7*C7</f>
        <v>169.83</v>
      </c>
      <c r="F7" s="75"/>
    </row>
    <row r="8" spans="3:6">
      <c r="C8">
        <v>11.9</v>
      </c>
      <c r="D8">
        <v>10.4</v>
      </c>
      <c r="E8" s="75">
        <f t="shared" ref="E8:E15" si="0">D8*C8</f>
        <v>123.76</v>
      </c>
      <c r="F8" s="75"/>
    </row>
    <row r="9" spans="3:6">
      <c r="C9">
        <v>11.2</v>
      </c>
      <c r="D9">
        <v>11.9</v>
      </c>
      <c r="E9" s="75">
        <f t="shared" si="0"/>
        <v>133.28</v>
      </c>
    </row>
    <row r="10" spans="3:6">
      <c r="C10">
        <v>9.1999999999999993</v>
      </c>
      <c r="D10">
        <v>12.1</v>
      </c>
      <c r="E10" s="75">
        <f t="shared" si="0"/>
        <v>111.32</v>
      </c>
    </row>
    <row r="11" spans="3:6">
      <c r="C11">
        <v>7.2</v>
      </c>
      <c r="D11">
        <v>4.3</v>
      </c>
      <c r="E11" s="75">
        <f t="shared" si="0"/>
        <v>30.96</v>
      </c>
    </row>
    <row r="12" spans="3:6">
      <c r="C12">
        <v>3.2</v>
      </c>
      <c r="D12">
        <v>4.2</v>
      </c>
      <c r="E12" s="75">
        <f t="shared" si="0"/>
        <v>13.440000000000001</v>
      </c>
    </row>
    <row r="13" spans="3:6">
      <c r="C13">
        <v>6.1</v>
      </c>
      <c r="D13">
        <v>11.1</v>
      </c>
      <c r="E13" s="75">
        <f t="shared" si="0"/>
        <v>67.709999999999994</v>
      </c>
    </row>
    <row r="14" spans="3:6">
      <c r="C14">
        <v>4.0999999999999996</v>
      </c>
      <c r="D14">
        <v>11.2</v>
      </c>
      <c r="E14" s="75">
        <f t="shared" si="0"/>
        <v>45.919999999999995</v>
      </c>
    </row>
    <row r="15" spans="3:6">
      <c r="C15">
        <v>4.2</v>
      </c>
      <c r="D15">
        <v>9</v>
      </c>
      <c r="E15" s="75">
        <f t="shared" si="0"/>
        <v>37.800000000000004</v>
      </c>
    </row>
    <row r="16" spans="3:6">
      <c r="E16" s="75"/>
    </row>
    <row r="17" spans="5:5">
      <c r="E17" s="75"/>
    </row>
    <row r="18" spans="5:5">
      <c r="E18" s="75"/>
    </row>
    <row r="19" spans="5:5">
      <c r="E19">
        <f>SUM(E7:E18)</f>
        <v>734.0200000000001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Depreciation</vt:lpstr>
      <vt:lpstr>Sale plan</vt:lpstr>
      <vt:lpstr>Calculation</vt:lpstr>
      <vt:lpstr>Sheet5</vt:lpstr>
      <vt:lpstr>20-20</vt:lpstr>
      <vt:lpstr>Sheet1</vt:lpstr>
      <vt:lpstr>Sheet2</vt:lpstr>
      <vt:lpstr>Sheet3</vt:lpstr>
      <vt:lpstr>Sheet4</vt:lpstr>
      <vt:lpstr>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2024-06-27T08:06:06Z</dcterms:modified>
</cp:coreProperties>
</file>