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KAILASH PANDURANG BALSARAF - BOB\"/>
    </mc:Choice>
  </mc:AlternateContent>
  <xr:revisionPtr revIDLastSave="0" documentId="13_ncr:1_{08EC3C80-8111-4216-90C9-8BB1F463DB93}" xr6:coauthVersionLast="45" xr6:coauthVersionMax="45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3" r:id="rId1"/>
    <sheet name="20-20" sheetId="4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<sst xmlns="http://schemas.openxmlformats.org/spreadsheetml/2006/main" count="49" uniqueCount="43">
  <si>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</si>
  <si>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</si>
  <si>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</si>
  <si>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</si>
  <si>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</si>
  <si>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</si>
  <si>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</si>
  <si>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</si>
  <si>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</si>
  <si>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</si>
  <si>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</si>
  <si>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</si>
  <si>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</si>
  <si>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</si>
  <si>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</si>
  <si>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</si>
  <si>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</si>
  <si>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</si>
  <si>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</si>
  <si>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</si>
  <si>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</si>
  <si>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</si>
  <si>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</si>
  <si>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</si>
  <si>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</si>
  <si>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</si>
  <si>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</si>
  <si>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</si>
  <si>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</si>
  <si>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</si>
  <si>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</si>
  <si>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</si>
  <si>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</si>
  <si>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</si>
  <si>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</si>
  <si>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</si>
  <si>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</si>
  <si>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</si>
  <si>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</si>
  <si>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</si>
  <si>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Baroda ( Khadak Pada Branch ) - MR. KAILASH PANDURANG BALSARAF</t>
  </si>
  <si>
    <t xml:space="preserve">As per BCC 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</si>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</sst>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42</xdr:row>
      <xdr:rowOff>77264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F02BD-F49E-47DF-8BD0-EFD263A34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6210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1</xdr:row>
      <xdr:rowOff>66675</xdr:rowOff>
    </xdr:from>
    <xdr:to>
      <xdr:col>15</xdr:col>
      <xdr:colOff>544155</xdr:colOff>
      <xdr:row>35</xdr:row>
      <xdr:rowOff>19947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5886A-F5B6-4EE4-971E-AD04B1FE9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257175"/>
          <a:ext cx="8811855" cy="64302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201244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D5AD0E-3B17-4364-94AA-3408D8EB3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8735644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39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1910F-A93A-4094-B7F5-67B02F96E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63826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45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33410-C65D-4192-82BA-9C8446770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07065" cy="8468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37</xdr:row>
      <xdr:rowOff>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BD9EA5-27B6-4AE5-83C4-2969477A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5255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39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F4463-D879-4069-98B8-643B6D75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6239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33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195AA9-1335-47A5-B188-3F0B2ADCD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6411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36</xdr:row>
      <xdr:rowOff>124773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6E59E-799D-4079-BDED-4CFB019C5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7922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993EF-C1A1-4C4F-A972-B84CEE16D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5255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A0E51-9E45-424A-9CAC-A23C93376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P12" sqref="P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4" zoomScaleNormal="100" workbookViewId="0">
      <selection activeCell="W30" sqref="W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392</v>
      </c>
      <c r="C3" s="4">
        <f>B3*1.2</f>
        <v>470.4</v>
      </c>
      <c r="D3" s="4">
        <f t="shared" ref="D3:D14" si="2">C3*1.2</f>
        <v>564.4799999999999</v>
      </c>
      <c r="E3" s="5">
        <f t="shared" ref="E3:E14" si="3">R3</f>
        <v>3600000</v>
      </c>
      <c r="F3" s="9">
        <f t="shared" ref="F3:F14" si="4">ROUND((E3/B3),0)</f>
        <v>9184</v>
      </c>
      <c r="G3" s="9">
        <f t="shared" ref="G3:G14" si="5">ROUND((E3/C3),0)</f>
        <v>7653</v>
      </c>
      <c r="H3" s="9">
        <f t="shared" ref="H3:H14" si="6">ROUND((E3/D3),0)</f>
        <v>6378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392</v>
      </c>
      <c r="R3" s="2">
        <v>3600000</v>
      </c>
    </row>
    <row r="4" spans="1:20" x14ac:dyDescent="0.25">
      <c r="A4" s="4">
        <f t="shared" ref="A4:A9" si="9">N4</f>
        <v>0</v>
      </c>
      <c r="B4" s="4">
        <f t="shared" ref="B4:B9" si="10">Q4</f>
        <v>558</v>
      </c>
      <c r="C4" s="4">
        <f t="shared" ref="C4:C9" si="11">B4*1.2</f>
        <v>669.6</v>
      </c>
      <c r="D4" s="4">
        <f t="shared" ref="D4:D9" si="12">C4*1.2</f>
        <v>803.52</v>
      </c>
      <c r="E4" s="5">
        <f t="shared" ref="E4:E9" si="13">R4</f>
        <v>4950000</v>
      </c>
      <c r="F4" s="9">
        <f t="shared" ref="F4:F9" si="14">ROUND((E4/B4),0)</f>
        <v>8871</v>
      </c>
      <c r="G4" s="9">
        <f t="shared" ref="G4:G9" si="15">ROUND((E4/C4),0)</f>
        <v>7392</v>
      </c>
      <c r="H4" s="9">
        <f t="shared" ref="H4:H9" si="16">ROUND((E4/D4),0)</f>
        <v>6160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558</v>
      </c>
      <c r="R4" s="2">
        <v>4950000</v>
      </c>
    </row>
    <row r="5" spans="1:20" x14ac:dyDescent="0.25">
      <c r="A5" s="4">
        <f t="shared" si="9"/>
        <v>0</v>
      </c>
      <c r="B5" s="4">
        <f t="shared" si="10"/>
        <v>794</v>
      </c>
      <c r="C5" s="4">
        <f t="shared" si="11"/>
        <v>952.8</v>
      </c>
      <c r="D5" s="4">
        <f t="shared" si="12"/>
        <v>1143.3599999999999</v>
      </c>
      <c r="E5" s="5">
        <f t="shared" si="13"/>
        <v>5550000</v>
      </c>
      <c r="F5" s="9">
        <f t="shared" si="14"/>
        <v>6990</v>
      </c>
      <c r="G5" s="9">
        <f t="shared" si="15"/>
        <v>5825</v>
      </c>
      <c r="H5" s="9">
        <f t="shared" si="16"/>
        <v>4854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794</v>
      </c>
      <c r="R5" s="2">
        <v>5550000</v>
      </c>
    </row>
    <row r="6" spans="1:20" x14ac:dyDescent="0.25">
      <c r="A6" s="4">
        <f t="shared" si="9"/>
        <v>0</v>
      </c>
      <c r="B6" s="4">
        <f t="shared" si="10"/>
        <v>640</v>
      </c>
      <c r="C6" s="4">
        <f t="shared" si="11"/>
        <v>768</v>
      </c>
      <c r="D6" s="4">
        <f t="shared" si="12"/>
        <v>921.59999999999991</v>
      </c>
      <c r="E6" s="5">
        <f t="shared" si="13"/>
        <v>6100000</v>
      </c>
      <c r="F6" s="9">
        <f t="shared" si="14"/>
        <v>9531</v>
      </c>
      <c r="G6" s="9">
        <f t="shared" si="15"/>
        <v>7943</v>
      </c>
      <c r="H6" s="9">
        <f t="shared" si="16"/>
        <v>6619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640</v>
      </c>
      <c r="R6" s="2">
        <v>6100000</v>
      </c>
    </row>
    <row r="7" spans="1:20" x14ac:dyDescent="0.25">
      <c r="A7" s="4">
        <f t="shared" si="9"/>
        <v>0</v>
      </c>
      <c r="B7" s="4">
        <f t="shared" si="10"/>
        <v>630</v>
      </c>
      <c r="C7" s="4">
        <f t="shared" si="11"/>
        <v>756</v>
      </c>
      <c r="D7" s="4">
        <f t="shared" si="12"/>
        <v>907.19999999999993</v>
      </c>
      <c r="E7" s="5">
        <f t="shared" si="13"/>
        <v>6000000</v>
      </c>
      <c r="F7" s="44">
        <f t="shared" si="14"/>
        <v>9524</v>
      </c>
      <c r="G7" s="9">
        <f t="shared" si="15"/>
        <v>7937</v>
      </c>
      <c r="H7" s="9">
        <f t="shared" si="16"/>
        <v>6614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630</v>
      </c>
      <c r="R7" s="2">
        <v>6000000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895.83333333333337</v>
      </c>
      <c r="C16" s="4">
        <f>B16*1.2</f>
        <v>1075</v>
      </c>
      <c r="D16" s="4">
        <f t="shared" ref="D16:D28" si="34">C16*1.2</f>
        <v>1290</v>
      </c>
      <c r="E16" s="5">
        <f t="shared" ref="E16:E28" si="35">R16</f>
        <v>7200000</v>
      </c>
      <c r="F16" s="9">
        <f t="shared" ref="F16:F28" si="36">ROUND((E16/B16),0)</f>
        <v>8037</v>
      </c>
      <c r="G16" s="9">
        <f t="shared" ref="G16:G28" si="37">ROUND((E16/C16),0)</f>
        <v>6698</v>
      </c>
      <c r="H16" s="9">
        <f t="shared" ref="H16:H28" si="38">ROUND((E16/D16),0)</f>
        <v>5581</v>
      </c>
      <c r="I16" s="4" t="e">
        <f>#REF!</f>
        <v>#REF!</v>
      </c>
      <c r="J16" s="4">
        <f t="shared" ref="J16:J28" si="39">S16</f>
        <v>0</v>
      </c>
      <c r="O16">
        <v>0</v>
      </c>
      <c r="P16">
        <v>1075</v>
      </c>
      <c r="Q16">
        <f t="shared" ref="P16:Q28" si="40">P16/1.2</f>
        <v>895.83333333333337</v>
      </c>
      <c r="R16" s="2">
        <v>7200000</v>
      </c>
    </row>
    <row r="17" spans="1:24" x14ac:dyDescent="0.25">
      <c r="A17" s="4">
        <f t="shared" si="32"/>
        <v>0</v>
      </c>
      <c r="B17" s="4">
        <f t="shared" si="33"/>
        <v>875</v>
      </c>
      <c r="C17" s="4">
        <f t="shared" ref="C17:C28" si="41">B17*1.2</f>
        <v>1050</v>
      </c>
      <c r="D17" s="4">
        <f t="shared" si="34"/>
        <v>1260</v>
      </c>
      <c r="E17" s="5">
        <f t="shared" si="35"/>
        <v>7600000</v>
      </c>
      <c r="F17" s="9">
        <f t="shared" si="36"/>
        <v>8686</v>
      </c>
      <c r="G17" s="9">
        <f t="shared" si="37"/>
        <v>7238</v>
      </c>
      <c r="H17" s="9">
        <f t="shared" si="38"/>
        <v>6032</v>
      </c>
      <c r="I17" s="4" t="e">
        <f>#REF!</f>
        <v>#REF!</v>
      </c>
      <c r="J17" s="4">
        <f t="shared" si="39"/>
        <v>0</v>
      </c>
      <c r="O17">
        <v>0</v>
      </c>
      <c r="P17">
        <v>1050</v>
      </c>
      <c r="Q17">
        <f t="shared" si="40"/>
        <v>875</v>
      </c>
      <c r="R17" s="2">
        <v>7600000</v>
      </c>
    </row>
    <row r="18" spans="1:24" x14ac:dyDescent="0.25">
      <c r="A18" s="4">
        <f t="shared" si="32"/>
        <v>0</v>
      </c>
      <c r="B18" s="4">
        <f t="shared" si="33"/>
        <v>630</v>
      </c>
      <c r="C18" s="4">
        <f t="shared" si="41"/>
        <v>756</v>
      </c>
      <c r="D18" s="4">
        <f t="shared" si="34"/>
        <v>907.19999999999993</v>
      </c>
      <c r="E18" s="5">
        <f t="shared" si="35"/>
        <v>6200000</v>
      </c>
      <c r="F18" s="9">
        <f t="shared" si="36"/>
        <v>9841</v>
      </c>
      <c r="G18" s="9">
        <f t="shared" si="37"/>
        <v>8201</v>
      </c>
      <c r="H18" s="9">
        <f t="shared" si="38"/>
        <v>6834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630</v>
      </c>
      <c r="R18" s="2">
        <v>6200000</v>
      </c>
    </row>
    <row r="19" spans="1:24" x14ac:dyDescent="0.25">
      <c r="A19" s="4">
        <f t="shared" si="32"/>
        <v>0</v>
      </c>
      <c r="B19" s="4">
        <f t="shared" si="33"/>
        <v>756</v>
      </c>
      <c r="C19" s="4">
        <f t="shared" si="41"/>
        <v>907.19999999999993</v>
      </c>
      <c r="D19" s="4">
        <f t="shared" si="34"/>
        <v>1088.6399999999999</v>
      </c>
      <c r="E19" s="5">
        <f t="shared" si="35"/>
        <v>7600000</v>
      </c>
      <c r="F19" s="44">
        <f t="shared" si="36"/>
        <v>10053</v>
      </c>
      <c r="G19" s="9">
        <f t="shared" si="37"/>
        <v>8377</v>
      </c>
      <c r="H19" s="9">
        <f t="shared" si="38"/>
        <v>6981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756</v>
      </c>
      <c r="R19" s="2">
        <v>7600000</v>
      </c>
    </row>
    <row r="20" spans="1:24" x14ac:dyDescent="0.25">
      <c r="A20" s="4">
        <f t="shared" si="32"/>
        <v>0</v>
      </c>
      <c r="B20" s="4">
        <f t="shared" si="33"/>
        <v>450</v>
      </c>
      <c r="C20" s="4">
        <f t="shared" si="41"/>
        <v>540</v>
      </c>
      <c r="D20" s="4">
        <f t="shared" si="34"/>
        <v>648</v>
      </c>
      <c r="E20" s="5">
        <f t="shared" si="35"/>
        <v>4129000</v>
      </c>
      <c r="F20" s="9">
        <f t="shared" si="36"/>
        <v>9176</v>
      </c>
      <c r="G20" s="9">
        <f t="shared" si="37"/>
        <v>7646</v>
      </c>
      <c r="H20" s="9">
        <f t="shared" si="38"/>
        <v>6372</v>
      </c>
      <c r="I20" s="4" t="e">
        <f>#REF!</f>
        <v>#REF!</v>
      </c>
      <c r="J20" s="4">
        <f t="shared" si="39"/>
        <v>0</v>
      </c>
      <c r="O20">
        <v>0</v>
      </c>
      <c r="P20">
        <v>540</v>
      </c>
      <c r="Q20">
        <f t="shared" si="40"/>
        <v>450</v>
      </c>
      <c r="R20" s="2">
        <v>4129000</v>
      </c>
    </row>
    <row r="21" spans="1:24" x14ac:dyDescent="0.25">
      <c r="A21" s="4">
        <f t="shared" si="32"/>
        <v>0</v>
      </c>
      <c r="B21" s="4">
        <f t="shared" si="33"/>
        <v>390</v>
      </c>
      <c r="C21" s="4">
        <f t="shared" si="41"/>
        <v>468</v>
      </c>
      <c r="D21" s="4">
        <f t="shared" si="34"/>
        <v>561.6</v>
      </c>
      <c r="E21" s="5">
        <f t="shared" si="35"/>
        <v>4000000</v>
      </c>
      <c r="F21" s="44">
        <f t="shared" si="36"/>
        <v>10256</v>
      </c>
      <c r="G21" s="9">
        <f t="shared" si="37"/>
        <v>8547</v>
      </c>
      <c r="H21" s="9">
        <f t="shared" si="38"/>
        <v>7123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390</v>
      </c>
      <c r="R21" s="2">
        <v>4000000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42</v>
      </c>
      <c r="F31" s="7">
        <v>640</v>
      </c>
      <c r="S31" s="10"/>
      <c r="T31" s="10"/>
      <c r="U31" s="17" t="s">
        <v>15</v>
      </c>
      <c r="V31" s="18"/>
      <c r="W31" s="19">
        <f>W29-W30</f>
        <v>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43</v>
      </c>
      <c r="X34" s="24">
        <v>2007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25.5</v>
      </c>
      <c r="X36" s="24"/>
    </row>
    <row r="37" spans="15:25" ht="15.75" x14ac:dyDescent="0.25">
      <c r="U37" s="17"/>
      <c r="V37" s="26"/>
      <c r="W37" s="27">
        <f>W36%</f>
        <v>0.255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637.5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1862.5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7500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9362.5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640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5992000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5392800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4793600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1600000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12483.333333333334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8" sqref="T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8" sqref="R18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1" sqref="X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2" sqref="T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1" sqref="T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Sheet1</vt:lpstr>
      <vt:lpstr>20-20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2024-07-01T07:22:39Z</dcterms:modified>
</cp:coreProperties>
</file>