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A. Syed Yahiya\"/>
    </mc:Choice>
  </mc:AlternateContent>
  <xr:revisionPtr revIDLastSave="0" documentId="13_ncr:1_{5916819E-E085-4024-97D0-FEE993ADDF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9" i="4" l="1"/>
  <c r="U9" i="4"/>
  <c r="P26" i="4"/>
  <c r="P25" i="4"/>
  <c r="P23" i="4"/>
  <c r="H21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<sst xmlns="http://schemas.openxmlformats.org/spreadsheetml/2006/main" count="27" uniqueCount="24">
  <si>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</si>
  <si>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</si>
  <si>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</si>
  <si>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</si>
  <si>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</si>
  <si>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</si>
  <si>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</si>
  <si>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</si>
  <si>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</si>
  <si>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</si>
  <si>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</si>
  <si>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</si>
  <si>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</si>
  <si>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2402, 24th Floor, Wing - A, Oberoi Springs Oshiwara Link Road, Near Monginis Cake Factory, Village - Oshiwara,</t>
  </si>
  <si>
    <t>ca</t>
  </si>
  <si>
    <t>bua</t>
  </si>
  <si>
    <t>rate on ca</t>
  </si>
  <si>
    <t>fmv</t>
  </si>
  <si>
    <t>oc - 2009</t>
  </si>
  <si>
    <t>mca</t>
  </si>
  <si>
    <t>bal</t>
  </si>
  <si>
    <t>sitting</t>
  </si>
  <si>
    <t>28.10.2022</t>
  </si>
  <si>
    <t>40000 to 42000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</si>
</sst>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1C8C30-47CC-42CB-9ABA-8CEFF249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239434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22C8B-66C5-4A16-BEB8-3851082E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83434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671C3-8CDE-4A27-840F-CED77A0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8CA1C-AE00-40F6-8648-BD39A2EC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239434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A7800-A155-4A05-B859-2D6A7AC32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83434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248961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F8F24-198D-4191-A508-BC08CDFE1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92961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51336-9EF7-4811-B2AE-B209E217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1DE5C-2D28-40FA-A6E2-B12ED202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2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9.57031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997</v>
      </c>
      <c r="C2" s="4">
        <f>B2*1.2</f>
        <v>1196.3999999999999</v>
      </c>
      <c r="D2" s="4">
        <f t="shared" ref="D2:D13" si="2">C2*1.2</f>
        <v>1435.6799999999998</v>
      </c>
      <c r="E2" s="5">
        <f t="shared" ref="E2:E13" si="3">R2</f>
        <v>44000000</v>
      </c>
      <c r="F2" s="10">
        <f t="shared" ref="F2:F13" si="4">ROUND((E2/B2),0)</f>
        <v>44132</v>
      </c>
      <c r="G2" s="10">
        <f t="shared" ref="G2:G13" si="5">ROUND((E2/C2),0)</f>
        <v>36777</v>
      </c>
      <c r="H2" s="10">
        <f t="shared" ref="H2:H13" si="6">ROUND((E2/D2),0)</f>
        <v>30647</v>
      </c>
      <c r="I2" s="4" t="e">
        <f>#REF!</f>
        <v>#REF!</v>
      </c>
      <c r="J2" s="4">
        <f t="shared" ref="J2:J13" si="7">S2</f>
        <v>28</v>
      </c>
      <c r="O2">
        <v>0</v>
      </c>
      <c r="P2">
        <f t="shared" ref="P2:P12" si="8">O2/1.2</f>
        <v>0</v>
      </c>
      <c r="Q2">
        <v>997</v>
      </c>
      <c r="R2" s="2">
        <v>44000000</v>
      </c>
      <c r="S2" s="8">
        <v>28</v>
      </c>
      <c r="T2" s="8"/>
    </row>
    <row r="3" spans="1:22" x14ac:dyDescent="0.25">
      <c r="A3" s="4">
        <f t="shared" si="0"/>
        <v>0</v>
      </c>
      <c r="B3" s="4">
        <f t="shared" si="1"/>
        <v>847</v>
      </c>
      <c r="C3" s="4">
        <f t="shared" ref="C3:C15" si="9">B3*1.2</f>
        <v>1016.4</v>
      </c>
      <c r="D3" s="4">
        <f t="shared" si="2"/>
        <v>1219.6799999999998</v>
      </c>
      <c r="E3" s="5">
        <f t="shared" si="3"/>
        <v>47500000</v>
      </c>
      <c r="F3" s="15">
        <f t="shared" si="4"/>
        <v>56080</v>
      </c>
      <c r="G3" s="10">
        <f t="shared" si="5"/>
        <v>46734</v>
      </c>
      <c r="H3" s="10">
        <f t="shared" si="6"/>
        <v>38945</v>
      </c>
      <c r="I3" s="4" t="e">
        <f>#REF!</f>
        <v>#REF!</v>
      </c>
      <c r="J3" s="4">
        <f t="shared" si="7"/>
        <v>7</v>
      </c>
      <c r="O3">
        <v>0</v>
      </c>
      <c r="P3">
        <f t="shared" si="8"/>
        <v>0</v>
      </c>
      <c r="Q3">
        <v>847</v>
      </c>
      <c r="R3" s="2">
        <v>47500000</v>
      </c>
      <c r="S3" s="8">
        <v>7</v>
      </c>
      <c r="T3" s="8"/>
    </row>
    <row r="4" spans="1:22" x14ac:dyDescent="0.25">
      <c r="A4" s="4">
        <f t="shared" si="0"/>
        <v>0</v>
      </c>
      <c r="B4" s="4">
        <f t="shared" si="1"/>
        <v>980</v>
      </c>
      <c r="C4" s="4">
        <f t="shared" si="9"/>
        <v>1176</v>
      </c>
      <c r="D4" s="4">
        <f t="shared" si="2"/>
        <v>1411.2</v>
      </c>
      <c r="E4" s="5">
        <f t="shared" si="3"/>
        <v>45000000</v>
      </c>
      <c r="F4" s="10">
        <f t="shared" si="4"/>
        <v>45918</v>
      </c>
      <c r="G4" s="10">
        <f t="shared" si="5"/>
        <v>38265</v>
      </c>
      <c r="H4" s="10">
        <f t="shared" si="6"/>
        <v>31888</v>
      </c>
      <c r="I4" s="4" t="e">
        <f>#REF!</f>
        <v>#REF!</v>
      </c>
      <c r="J4" s="4">
        <f t="shared" si="7"/>
        <v>20</v>
      </c>
      <c r="O4">
        <v>0</v>
      </c>
      <c r="P4">
        <f t="shared" si="8"/>
        <v>0</v>
      </c>
      <c r="Q4">
        <v>980</v>
      </c>
      <c r="R4" s="2">
        <v>45000000</v>
      </c>
      <c r="S4" s="8">
        <v>20</v>
      </c>
      <c r="T4" s="8"/>
    </row>
    <row r="5" spans="1:22" x14ac:dyDescent="0.25">
      <c r="A5" s="4">
        <f t="shared" si="0"/>
        <v>0</v>
      </c>
      <c r="B5" s="4">
        <f t="shared" si="1"/>
        <v>986</v>
      </c>
      <c r="C5" s="4">
        <f t="shared" si="9"/>
        <v>1183.2</v>
      </c>
      <c r="D5" s="4">
        <f t="shared" si="2"/>
        <v>1419.84</v>
      </c>
      <c r="E5" s="5">
        <f t="shared" si="3"/>
        <v>45000000</v>
      </c>
      <c r="F5" s="10">
        <f t="shared" si="4"/>
        <v>45639</v>
      </c>
      <c r="G5" s="10">
        <f t="shared" si="5"/>
        <v>38032</v>
      </c>
      <c r="H5" s="10">
        <f t="shared" si="6"/>
        <v>31694</v>
      </c>
      <c r="I5" s="4" t="e">
        <f>#REF!</f>
        <v>#REF!</v>
      </c>
      <c r="J5" s="4">
        <f t="shared" si="7"/>
        <v>10</v>
      </c>
      <c r="O5">
        <v>0</v>
      </c>
      <c r="P5">
        <f t="shared" si="8"/>
        <v>0</v>
      </c>
      <c r="Q5">
        <v>986</v>
      </c>
      <c r="R5" s="2">
        <v>45000000</v>
      </c>
      <c r="S5" s="8">
        <v>10</v>
      </c>
      <c r="T5" s="8"/>
    </row>
    <row r="6" spans="1:22" x14ac:dyDescent="0.25">
      <c r="A6" s="4">
        <f t="shared" si="0"/>
        <v>0</v>
      </c>
      <c r="B6" s="4">
        <f t="shared" si="1"/>
        <v>986</v>
      </c>
      <c r="C6" s="4">
        <f t="shared" si="9"/>
        <v>1183.2</v>
      </c>
      <c r="D6" s="4">
        <f t="shared" si="2"/>
        <v>1419.84</v>
      </c>
      <c r="E6" s="5">
        <f t="shared" si="3"/>
        <v>46000000</v>
      </c>
      <c r="F6" s="10">
        <f t="shared" si="4"/>
        <v>46653</v>
      </c>
      <c r="G6" s="10">
        <f t="shared" si="5"/>
        <v>38878</v>
      </c>
      <c r="H6" s="10">
        <f t="shared" si="6"/>
        <v>32398</v>
      </c>
      <c r="I6" s="4" t="e">
        <f>#REF!</f>
        <v>#REF!</v>
      </c>
      <c r="J6" s="4">
        <f t="shared" si="7"/>
        <v>12</v>
      </c>
      <c r="O6">
        <v>0</v>
      </c>
      <c r="P6">
        <f t="shared" si="8"/>
        <v>0</v>
      </c>
      <c r="Q6">
        <v>986</v>
      </c>
      <c r="R6" s="2">
        <v>46000000</v>
      </c>
      <c r="S6" s="8">
        <v>12</v>
      </c>
      <c r="T6" s="8"/>
    </row>
    <row r="7" spans="1:22" x14ac:dyDescent="0.25">
      <c r="A7" s="4">
        <f t="shared" si="0"/>
        <v>0</v>
      </c>
      <c r="B7" s="4">
        <f t="shared" si="1"/>
        <v>850</v>
      </c>
      <c r="C7" s="4">
        <f t="shared" si="9"/>
        <v>1020</v>
      </c>
      <c r="D7" s="4">
        <f t="shared" si="2"/>
        <v>1224</v>
      </c>
      <c r="E7" s="5">
        <f t="shared" si="3"/>
        <v>45000000</v>
      </c>
      <c r="F7" s="10">
        <f t="shared" si="4"/>
        <v>52941</v>
      </c>
      <c r="G7" s="10">
        <f t="shared" si="5"/>
        <v>44118</v>
      </c>
      <c r="H7" s="10">
        <f t="shared" si="6"/>
        <v>36765</v>
      </c>
      <c r="I7" s="4" t="e">
        <f>#REF!</f>
        <v>#REF!</v>
      </c>
      <c r="J7" s="4">
        <f t="shared" si="7"/>
        <v>8</v>
      </c>
      <c r="O7">
        <v>0</v>
      </c>
      <c r="P7">
        <f t="shared" si="8"/>
        <v>0</v>
      </c>
      <c r="Q7">
        <v>850</v>
      </c>
      <c r="R7" s="2">
        <v>45000000</v>
      </c>
      <c r="S7" s="8">
        <v>8</v>
      </c>
      <c r="T7" s="8"/>
    </row>
    <row r="8" spans="1:22" x14ac:dyDescent="0.25">
      <c r="A8" s="4">
        <f t="shared" si="0"/>
        <v>0</v>
      </c>
      <c r="B8" s="4">
        <f t="shared" si="1"/>
        <v>900</v>
      </c>
      <c r="C8" s="4">
        <f t="shared" si="9"/>
        <v>1080</v>
      </c>
      <c r="D8" s="4">
        <f t="shared" si="2"/>
        <v>1296</v>
      </c>
      <c r="E8" s="5">
        <f t="shared" si="3"/>
        <v>50000000</v>
      </c>
      <c r="F8" s="15">
        <f t="shared" si="4"/>
        <v>55556</v>
      </c>
      <c r="G8" s="10">
        <f t="shared" si="5"/>
        <v>46296</v>
      </c>
      <c r="H8" s="10">
        <f t="shared" si="6"/>
        <v>38580</v>
      </c>
      <c r="I8" s="4" t="e">
        <f>#REF!</f>
        <v>#REF!</v>
      </c>
      <c r="J8" s="4">
        <f t="shared" si="7"/>
        <v>10</v>
      </c>
      <c r="O8">
        <v>0</v>
      </c>
      <c r="P8">
        <f t="shared" si="8"/>
        <v>0</v>
      </c>
      <c r="Q8">
        <v>900</v>
      </c>
      <c r="R8" s="2">
        <v>50000000</v>
      </c>
      <c r="S8" s="8">
        <v>10</v>
      </c>
      <c r="T8" s="8"/>
    </row>
    <row r="9" spans="1:22" x14ac:dyDescent="0.25">
      <c r="A9" s="4">
        <f t="shared" si="0"/>
        <v>0</v>
      </c>
      <c r="B9" s="4">
        <f t="shared" si="1"/>
        <v>847</v>
      </c>
      <c r="C9" s="4">
        <f t="shared" si="9"/>
        <v>1016.4</v>
      </c>
      <c r="D9" s="4">
        <f t="shared" si="2"/>
        <v>1219.6799999999998</v>
      </c>
      <c r="E9" s="5">
        <f t="shared" si="3"/>
        <v>44000000</v>
      </c>
      <c r="F9" s="15">
        <f t="shared" si="4"/>
        <v>51948</v>
      </c>
      <c r="G9" s="10">
        <f t="shared" si="5"/>
        <v>43290</v>
      </c>
      <c r="H9" s="10">
        <f t="shared" si="6"/>
        <v>36075</v>
      </c>
      <c r="I9" s="4" t="e">
        <f>#REF!</f>
        <v>#REF!</v>
      </c>
      <c r="J9" s="4">
        <f t="shared" si="7"/>
        <v>30</v>
      </c>
      <c r="O9">
        <v>0</v>
      </c>
      <c r="P9">
        <f t="shared" si="8"/>
        <v>0</v>
      </c>
      <c r="Q9">
        <v>847</v>
      </c>
      <c r="R9" s="2">
        <v>44000000</v>
      </c>
      <c r="S9" s="8">
        <v>30</v>
      </c>
      <c r="T9" s="8" t="s">
        <v>22</v>
      </c>
      <c r="U9" s="2">
        <f>R9+2640000+30000</f>
        <v>46670000</v>
      </c>
      <c r="V9">
        <f>U9/Q9</f>
        <v>55100.354191263279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847</v>
      </c>
    </row>
    <row r="19" spans="7:24" x14ac:dyDescent="0.25">
      <c r="G19" t="s">
        <v>15</v>
      </c>
      <c r="H19">
        <v>997</v>
      </c>
      <c r="I19">
        <f>H19/H18</f>
        <v>1.1770956316410861</v>
      </c>
    </row>
    <row r="20" spans="7:24" x14ac:dyDescent="0.25">
      <c r="G20" t="s">
        <v>16</v>
      </c>
      <c r="H20">
        <v>53500</v>
      </c>
      <c r="O20" t="s">
        <v>19</v>
      </c>
      <c r="P20">
        <v>947</v>
      </c>
    </row>
    <row r="21" spans="7:24" x14ac:dyDescent="0.25">
      <c r="G21" t="s">
        <v>17</v>
      </c>
      <c r="H21">
        <f>H20*H18</f>
        <v>45314500</v>
      </c>
      <c r="O21" t="s">
        <v>20</v>
      </c>
      <c r="P21">
        <v>50</v>
      </c>
    </row>
    <row r="22" spans="7:24" x14ac:dyDescent="0.25">
      <c r="G22" s="6"/>
      <c r="H22" s="6"/>
      <c r="O22" t="s">
        <v>21</v>
      </c>
      <c r="P22">
        <v>10</v>
      </c>
    </row>
    <row r="23" spans="7:24" x14ac:dyDescent="0.25">
      <c r="P23">
        <f>SUM(P20:P22)</f>
        <v>1007</v>
      </c>
    </row>
    <row r="24" spans="7:24" x14ac:dyDescent="0.25">
      <c r="P24" s="11">
        <v>45000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>
        <f>P24*P23</f>
        <v>45315000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23</v>
      </c>
      <c r="P26" s="11">
        <f>P25/847</f>
        <v>53500.590318772134</v>
      </c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2024-07-03T06:27:01Z</dcterms:modified>
</cp:coreProperties>
</file>