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Hemlata Saba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0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B20" i="23" l="1"/>
  <c r="P9" i="4" l="1"/>
  <c r="Q9" i="4" s="1"/>
  <c r="P8" i="4"/>
  <c r="P7" i="4"/>
  <c r="P6" i="4"/>
  <c r="Q6" i="4" s="1"/>
  <c r="Q5" i="4"/>
  <c r="Q4" i="4"/>
  <c r="Q3" i="4"/>
  <c r="P2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<sst xmlns="http://schemas.openxmlformats.org/spreadsheetml/2006/main" count="132" uniqueCount="99">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</sst>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419100</xdr:colOff>
      <xdr:row>19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15100" cy="36385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409575</xdr:colOff>
      <xdr:row>18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3467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314325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10325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314325</xdr:colOff>
      <xdr:row>18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5501" cy="3609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35535</v>
      </c>
      <c r="F2" s="75"/>
      <c r="G2" s="118" t="s">
        <v>76</v>
      </c>
      <c r="H2" s="11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33500</v>
      </c>
      <c r="D5" s="57" t="s">
        <v>61</v>
      </c>
      <c r="E5" s="58">
        <f>ROUND(C5/10.764,0)</f>
        <v>3112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33500</v>
      </c>
      <c r="D10" s="57" t="s">
        <v>61</v>
      </c>
      <c r="E10" s="58">
        <f>ROUND(C10/10.764,0)</f>
        <v>3112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3030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9429360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workbookViewId="0">
      <selection activeCell="G23" sqref="G23"/>
    </sheetView>
  </sheetViews>
  <sheetFormatPr defaultRowHeight="15"/>
  <cols>
    <col min="1" max="1" width="21.7109375" bestFit="1" customWidth="1"/>
    <col min="2" max="2" width="14.285156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5000</v>
      </c>
      <c r="D3" s="21" t="s">
        <v>97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3000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5000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3030</v>
      </c>
      <c r="D18" s="76"/>
      <c r="E18" s="77"/>
      <c r="F18" s="78"/>
      <c r="G18" s="78"/>
    </row>
    <row r="19" spans="1:7">
      <c r="A19" s="15"/>
      <c r="B19" s="6"/>
      <c r="C19" s="30">
        <f>C18*C16</f>
        <v>15150000</v>
      </c>
      <c r="D19" s="78" t="s">
        <v>68</v>
      </c>
      <c r="E19" s="30"/>
      <c r="F19" s="78" t="s">
        <v>68</v>
      </c>
      <c r="G19" s="78"/>
    </row>
    <row r="20" spans="1:7">
      <c r="A20" s="15"/>
      <c r="B20" s="61">
        <f>C20*90%</f>
        <v>12953250</v>
      </c>
      <c r="C20" s="31">
        <f>C19*95%</f>
        <v>14392500</v>
      </c>
      <c r="D20" s="78" t="s">
        <v>24</v>
      </c>
      <c r="E20" s="31"/>
      <c r="F20" s="78" t="s">
        <v>24</v>
      </c>
      <c r="G20" s="78"/>
    </row>
    <row r="21" spans="1:7">
      <c r="A21" s="15"/>
      <c r="C21" s="31">
        <f>C19*80%</f>
        <v>12120000</v>
      </c>
      <c r="D21" s="78" t="s">
        <v>25</v>
      </c>
      <c r="E21" s="31"/>
      <c r="F21" s="78" t="s">
        <v>25</v>
      </c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6060000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31562.5</v>
      </c>
      <c r="D25" s="31"/>
    </row>
    <row r="26" spans="1:7">
      <c r="C26" s="31"/>
      <c r="D26" s="31"/>
    </row>
    <row r="27" spans="1:7">
      <c r="C27" s="31">
        <v>281.48</v>
      </c>
      <c r="D27" s="121">
        <f>C27*10.764</f>
        <v>3029.8507199999999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R11" sqref="R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f t="shared" ref="P2:P9" si="10">O2/1.2</f>
        <v>0</v>
      </c>
      <c r="Q2" s="75">
        <v>0</v>
      </c>
      <c r="R2" s="2">
        <v>0</v>
      </c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f t="shared" ref="Q3:Q9" si="11">P3/1.2</f>
        <v>0</v>
      </c>
      <c r="R3" s="2">
        <v>0</v>
      </c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>
        <v>0</v>
      </c>
      <c r="P5" s="75"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si="0"/>
        <v>5</v>
      </c>
      <c r="B6" s="4">
        <f t="shared" si="1"/>
        <v>1772.2222222222226</v>
      </c>
      <c r="C6" s="4">
        <f t="shared" si="2"/>
        <v>2126.666666666667</v>
      </c>
      <c r="D6" s="4">
        <f t="shared" si="3"/>
        <v>2552.0000000000005</v>
      </c>
      <c r="E6" s="5">
        <f t="shared" si="4"/>
        <v>15000000</v>
      </c>
      <c r="F6" s="66">
        <f t="shared" si="5"/>
        <v>8464</v>
      </c>
      <c r="G6" s="66">
        <f t="shared" si="6"/>
        <v>7053</v>
      </c>
      <c r="H6" s="66">
        <f t="shared" si="7"/>
        <v>5878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>
        <v>2552</v>
      </c>
      <c r="P6" s="75">
        <f t="shared" si="10"/>
        <v>2126.666666666667</v>
      </c>
      <c r="Q6" s="75">
        <f t="shared" si="11"/>
        <v>1772.2222222222226</v>
      </c>
      <c r="R6" s="2">
        <v>15000000</v>
      </c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2500</v>
      </c>
      <c r="C7" s="4">
        <f t="shared" si="2"/>
        <v>3000</v>
      </c>
      <c r="D7" s="4">
        <f t="shared" si="3"/>
        <v>3600</v>
      </c>
      <c r="E7" s="5">
        <f t="shared" si="4"/>
        <v>14000000</v>
      </c>
      <c r="F7" s="4">
        <f t="shared" si="5"/>
        <v>5600</v>
      </c>
      <c r="G7" s="4">
        <f t="shared" si="6"/>
        <v>4667</v>
      </c>
      <c r="H7" s="4">
        <f t="shared" si="7"/>
        <v>3889</v>
      </c>
      <c r="I7" s="4">
        <f t="shared" si="8"/>
        <v>0</v>
      </c>
      <c r="J7" s="4">
        <f t="shared" si="9"/>
        <v>0</v>
      </c>
      <c r="N7" s="67">
        <v>6</v>
      </c>
      <c r="O7" s="75">
        <v>0</v>
      </c>
      <c r="P7" s="75">
        <f t="shared" si="10"/>
        <v>0</v>
      </c>
      <c r="Q7" s="75">
        <v>2500</v>
      </c>
      <c r="R7" s="2">
        <v>14000000</v>
      </c>
      <c r="S7" s="2"/>
      <c r="T7" s="2"/>
    </row>
    <row r="8" spans="1:35">
      <c r="A8" s="4">
        <f t="shared" si="0"/>
        <v>0</v>
      </c>
      <c r="B8" s="4">
        <f t="shared" si="1"/>
        <v>1703</v>
      </c>
      <c r="C8" s="4">
        <f t="shared" si="2"/>
        <v>2043.6</v>
      </c>
      <c r="D8" s="4">
        <f t="shared" si="3"/>
        <v>2452.3199999999997</v>
      </c>
      <c r="E8" s="5">
        <f t="shared" si="4"/>
        <v>10000000</v>
      </c>
      <c r="F8" s="4">
        <f t="shared" si="5"/>
        <v>5872</v>
      </c>
      <c r="G8" s="4">
        <f t="shared" si="6"/>
        <v>4893</v>
      </c>
      <c r="H8" s="4">
        <f t="shared" si="7"/>
        <v>4078</v>
      </c>
      <c r="I8" s="4">
        <f t="shared" si="8"/>
        <v>0</v>
      </c>
      <c r="J8" s="4">
        <f t="shared" si="9"/>
        <v>0</v>
      </c>
      <c r="O8" s="75">
        <v>0</v>
      </c>
      <c r="P8" s="75">
        <f t="shared" si="10"/>
        <v>0</v>
      </c>
      <c r="Q8" s="75">
        <v>1703</v>
      </c>
      <c r="R8" s="2">
        <v>10000000</v>
      </c>
      <c r="S8" s="2"/>
      <c r="T8" s="2"/>
    </row>
    <row r="9" spans="1:35">
      <c r="A9" s="4">
        <f t="shared" si="0"/>
        <v>0</v>
      </c>
      <c r="B9" s="4">
        <f t="shared" si="1"/>
        <v>1527.7777777777781</v>
      </c>
      <c r="C9" s="4">
        <f t="shared" si="2"/>
        <v>1833.3333333333337</v>
      </c>
      <c r="D9" s="4">
        <f t="shared" si="3"/>
        <v>2200.0000000000005</v>
      </c>
      <c r="E9" s="5">
        <f t="shared" si="4"/>
        <v>12100000</v>
      </c>
      <c r="F9" s="4">
        <f t="shared" si="5"/>
        <v>7920</v>
      </c>
      <c r="G9" s="4">
        <f t="shared" si="6"/>
        <v>6600</v>
      </c>
      <c r="H9" s="4">
        <f t="shared" si="7"/>
        <v>5500</v>
      </c>
      <c r="I9" s="4">
        <f t="shared" si="8"/>
        <v>0</v>
      </c>
      <c r="J9" s="4">
        <f t="shared" si="9"/>
        <v>0</v>
      </c>
      <c r="O9" s="75">
        <v>2200</v>
      </c>
      <c r="P9" s="75">
        <f t="shared" si="10"/>
        <v>1833.3333333333335</v>
      </c>
      <c r="Q9" s="75">
        <f t="shared" si="11"/>
        <v>1527.7777777777781</v>
      </c>
      <c r="R9" s="2">
        <v>12100000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8">O13/1.2</f>
        <v>0</v>
      </c>
      <c r="Q13">
        <f t="shared" ref="Q13" si="19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2"/>
    </row>
    <row r="16" spans="1:35">
      <c r="A16" s="4">
        <f t="shared" ref="A16:A19" si="22">N16</f>
        <v>0</v>
      </c>
      <c r="B16" s="4">
        <f t="shared" ref="B16:B19" si="23">Q16</f>
        <v>0</v>
      </c>
      <c r="C16" s="4">
        <f t="shared" ref="C16:C19" si="24">B16*1.2</f>
        <v>0</v>
      </c>
      <c r="D16" s="4">
        <f t="shared" ref="D16:D19" si="25">C16*1.2</f>
        <v>0</v>
      </c>
      <c r="E16" s="5">
        <f t="shared" ref="E16:E19" si="26">R16</f>
        <v>0</v>
      </c>
      <c r="F16" s="4" t="e">
        <f t="shared" ref="F16:F19" si="27">ROUND((E16/B16),0)</f>
        <v>#DIV/0!</v>
      </c>
      <c r="G16" s="4" t="e">
        <f t="shared" ref="G16:G19" si="28">ROUND((E16/C16),0)</f>
        <v>#DIV/0!</v>
      </c>
      <c r="H16" s="4" t="e">
        <f t="shared" ref="H16:H19" si="29">ROUND((E16/D16),0)</f>
        <v>#DIV/0!</v>
      </c>
      <c r="I16" s="4">
        <f t="shared" ref="I16:J19" si="30">T16</f>
        <v>0</v>
      </c>
      <c r="J16" s="4">
        <f t="shared" si="30"/>
        <v>0</v>
      </c>
      <c r="O16">
        <v>0</v>
      </c>
      <c r="P16">
        <f t="shared" ref="P16:P17" si="31"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0"/>
        <v>0</v>
      </c>
      <c r="O17">
        <v>0</v>
      </c>
      <c r="P17">
        <f t="shared" si="31"/>
        <v>0</v>
      </c>
      <c r="Q17">
        <f t="shared" si="32"/>
        <v>0</v>
      </c>
      <c r="R17" s="2">
        <v>0</v>
      </c>
      <c r="S17" s="2"/>
    </row>
    <row r="18" spans="1:19">
      <c r="A18" s="4">
        <f t="shared" si="22"/>
        <v>0</v>
      </c>
      <c r="B18" s="4">
        <f t="shared" si="23"/>
        <v>0</v>
      </c>
      <c r="C18" s="4">
        <f t="shared" si="24"/>
        <v>0</v>
      </c>
      <c r="D18" s="4">
        <f t="shared" si="25"/>
        <v>0</v>
      </c>
      <c r="E18" s="5">
        <f t="shared" si="26"/>
        <v>0</v>
      </c>
      <c r="F18" s="4" t="e">
        <f t="shared" si="27"/>
        <v>#DIV/0!</v>
      </c>
      <c r="G18" s="4" t="e">
        <f t="shared" si="28"/>
        <v>#DIV/0!</v>
      </c>
      <c r="H18" s="4" t="e">
        <f t="shared" si="29"/>
        <v>#DIV/0!</v>
      </c>
      <c r="I18" s="4">
        <f t="shared" si="30"/>
        <v>0</v>
      </c>
      <c r="J18" s="4">
        <f t="shared" si="30"/>
        <v>0</v>
      </c>
      <c r="O18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2"/>
        <v>0</v>
      </c>
      <c r="B19" s="4">
        <f t="shared" si="23"/>
        <v>0</v>
      </c>
      <c r="C19" s="4">
        <f t="shared" si="24"/>
        <v>0</v>
      </c>
      <c r="D19" s="4">
        <f t="shared" si="25"/>
        <v>0</v>
      </c>
      <c r="E19" s="5">
        <f t="shared" si="26"/>
        <v>0</v>
      </c>
      <c r="F19" s="4" t="e">
        <f t="shared" si="27"/>
        <v>#DIV/0!</v>
      </c>
      <c r="G19" s="4" t="e">
        <f t="shared" si="28"/>
        <v>#DIV/0!</v>
      </c>
      <c r="H19" s="4" t="e">
        <f t="shared" si="29"/>
        <v>#DIV/0!</v>
      </c>
      <c r="I19" s="4">
        <f t="shared" si="30"/>
        <v>0</v>
      </c>
      <c r="J19" s="4">
        <f t="shared" si="30"/>
        <v>0</v>
      </c>
      <c r="O19" s="75">
        <v>0</v>
      </c>
      <c r="P19" s="75">
        <f>O19/1.2</f>
        <v>0</v>
      </c>
      <c r="Q19" s="75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H11" sqref="D7: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J11" sqref="D6:J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J7" sqref="J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2024-06-25T06:47:15Z</dcterms:modified>
</cp:coreProperties>
</file>