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16" i="1" l="1"/>
  <c r="S16" i="1"/>
  <c r="S15" i="1"/>
  <c r="L20" i="1"/>
  <c r="S10" i="1" l="1"/>
  <c r="Q11" i="1"/>
  <c r="Q9" i="1"/>
  <c r="Q4" i="1"/>
  <c r="Q5" i="1"/>
  <c r="Q6" i="1"/>
  <c r="Q7" i="1"/>
  <c r="Q8" i="1"/>
  <c r="Q3" i="1"/>
  <c r="M13" i="1"/>
  <c r="L19" i="1"/>
  <c r="L18" i="1"/>
  <c r="L17" i="1"/>
  <c r="L8" i="1"/>
  <c r="L9" i="1" s="1"/>
  <c r="L6" i="1"/>
  <c r="L4" i="1"/>
  <c r="L3" i="1"/>
  <c r="L12" i="1" s="1"/>
  <c r="L10" i="1" l="1"/>
  <c r="L11" i="1" s="1"/>
  <c r="L13" i="1" s="1"/>
  <c r="L16" i="1" s="1"/>
</calcChain>
</file>

<file path=xl/sharedStrings.xml><?xml version="1.0" encoding="utf-8"?>
<sst xmlns="http://schemas.openxmlformats.org/spreadsheetml/2006/main" count="25" uniqueCount="24">
  <si>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</si>
  <si>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</si>
  <si>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</si>
  <si>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</si>
  <si>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</si>
  <si>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</si>
  <si>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</si>
  <si>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</si>
  <si>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</si>
  <si>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</si>
  <si>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</si>
  <si>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Area</t>
  </si>
  <si>
    <t>Value / RV</t>
  </si>
  <si>
    <t>RV</t>
  </si>
  <si>
    <t>DV</t>
  </si>
  <si>
    <t>IV</t>
  </si>
  <si>
    <t>Rental Value</t>
  </si>
  <si>
    <t>hall</t>
  </si>
  <si>
    <t>ki</t>
  </si>
  <si>
    <t>pas</t>
  </si>
  <si>
    <t>bat</t>
  </si>
  <si>
    <t>wc</t>
  </si>
  <si>
    <t>be</t>
  </si>
  <si>
    <t>Balc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</si>
</sst>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1" xfId="0" applyFont="1" applyBorder="1"/>
    <xf numFmtId="43" fontId="3" fillId="0" borderId="1" xfId="1" applyFont="1" applyFill="1" applyBorder="1"/>
    <xf numFmtId="0" fontId="2" fillId="0" borderId="1" xfId="0" applyFont="1" applyBorder="1" applyAlignment="1">
      <alignment wrapText="1"/>
    </xf>
    <xf numFmtId="0" fontId="3" fillId="0" borderId="1" xfId="0" applyFont="1" applyBorder="1"/>
    <xf numFmtId="10" fontId="3" fillId="0" borderId="1" xfId="0" applyNumberFormat="1" applyFont="1" applyBorder="1"/>
    <xf numFmtId="0" fontId="2" fillId="2" borderId="1" xfId="0" applyFont="1" applyFill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2" fillId="0" borderId="1" xfId="0" applyFont="1" applyFill="1" applyBorder="1"/>
    <xf numFmtId="43" fontId="3" fillId="0" borderId="1" xfId="0" applyNumberFormat="1" applyFont="1" applyFill="1" applyBorder="1"/>
    <xf numFmtId="0" fontId="3" fillId="0" borderId="1" xfId="0" applyFont="1" applyFill="1" applyBorder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K1:U20"/>
  <sheetViews>
    <sheetView tabSelected="1" workbookViewId="0">
      <selection activeCell="U17" sqref="U17"/>
    </sheetView>
  </sheetViews>
  <sheetFormatPr defaultRowHeight="15" x14ac:dyDescent="0.25"/>
  <cols>
    <col min="11" max="11" width="19.5703125" bestFit="1" customWidth="1"/>
    <col min="12" max="12" width="12.140625" bestFit="1" customWidth="1"/>
    <col min="13" max="13" width="10" bestFit="1" customWidth="1"/>
  </cols>
  <sheetData>
    <row r="1" spans="11:21" ht="16.5" x14ac:dyDescent="0.3">
      <c r="K1" s="1" t="s">
        <v>0</v>
      </c>
      <c r="L1" s="2">
        <v>8500</v>
      </c>
    </row>
    <row r="2" spans="11:21" ht="82.5" x14ac:dyDescent="0.3">
      <c r="K2" s="3" t="s">
        <v>1</v>
      </c>
      <c r="L2" s="2">
        <v>2800</v>
      </c>
    </row>
    <row r="3" spans="11:21" ht="16.5" x14ac:dyDescent="0.3">
      <c r="K3" s="1" t="s">
        <v>2</v>
      </c>
      <c r="L3" s="2">
        <f>L1-L2</f>
        <v>5700</v>
      </c>
      <c r="N3" t="s">
        <v>17</v>
      </c>
      <c r="O3">
        <v>16.87</v>
      </c>
      <c r="P3">
        <v>9.41</v>
      </c>
      <c r="Q3">
        <f>P3*O3</f>
        <v>158.7467</v>
      </c>
    </row>
    <row r="4" spans="11:21" ht="16.5" x14ac:dyDescent="0.3">
      <c r="K4" s="1" t="s">
        <v>3</v>
      </c>
      <c r="L4" s="2">
        <f>L2*1</f>
        <v>2800</v>
      </c>
      <c r="N4" t="s">
        <v>18</v>
      </c>
      <c r="O4">
        <v>7.75</v>
      </c>
      <c r="P4">
        <v>10.83</v>
      </c>
      <c r="Q4">
        <f t="shared" ref="Q4:Q8" si="0">P4*O4</f>
        <v>83.932500000000005</v>
      </c>
    </row>
    <row r="5" spans="11:21" ht="16.5" x14ac:dyDescent="0.3">
      <c r="K5" s="1" t="s">
        <v>4</v>
      </c>
      <c r="L5" s="4">
        <v>0</v>
      </c>
      <c r="N5" t="s">
        <v>19</v>
      </c>
      <c r="O5">
        <v>4.59</v>
      </c>
      <c r="P5">
        <v>2.8</v>
      </c>
      <c r="Q5">
        <f t="shared" si="0"/>
        <v>12.851999999999999</v>
      </c>
    </row>
    <row r="6" spans="11:21" ht="16.5" x14ac:dyDescent="0.3">
      <c r="K6" s="1" t="s">
        <v>5</v>
      </c>
      <c r="L6" s="4">
        <f>L7-L5</f>
        <v>60</v>
      </c>
      <c r="N6" t="s">
        <v>20</v>
      </c>
      <c r="O6">
        <v>4.1900000000000004</v>
      </c>
      <c r="P6">
        <v>3.85</v>
      </c>
      <c r="Q6">
        <f t="shared" si="0"/>
        <v>16.131500000000003</v>
      </c>
    </row>
    <row r="7" spans="11:21" ht="16.5" x14ac:dyDescent="0.3">
      <c r="K7" s="1" t="s">
        <v>6</v>
      </c>
      <c r="L7" s="4">
        <v>60</v>
      </c>
      <c r="N7" t="s">
        <v>21</v>
      </c>
      <c r="O7">
        <v>2.84</v>
      </c>
      <c r="P7">
        <v>4.0599999999999996</v>
      </c>
      <c r="Q7">
        <f t="shared" si="0"/>
        <v>11.530399999999998</v>
      </c>
    </row>
    <row r="8" spans="11:21" ht="49.5" x14ac:dyDescent="0.3">
      <c r="K8" s="3" t="s">
        <v>7</v>
      </c>
      <c r="L8" s="4">
        <f>90*L5/L7</f>
        <v>0</v>
      </c>
      <c r="N8" t="s">
        <v>22</v>
      </c>
      <c r="O8">
        <v>8.44</v>
      </c>
      <c r="P8">
        <v>10.76</v>
      </c>
      <c r="Q8">
        <f t="shared" si="0"/>
        <v>90.814399999999992</v>
      </c>
      <c r="S8">
        <v>374</v>
      </c>
    </row>
    <row r="9" spans="11:21" ht="16.5" x14ac:dyDescent="0.3">
      <c r="K9" s="1"/>
      <c r="L9" s="5">
        <f>L8%</f>
        <v>0</v>
      </c>
      <c r="Q9">
        <f>SUM(Q3:Q8)</f>
        <v>374.00749999999999</v>
      </c>
      <c r="S9">
        <v>27</v>
      </c>
    </row>
    <row r="10" spans="11:21" ht="16.5" x14ac:dyDescent="0.3">
      <c r="K10" s="1" t="s">
        <v>8</v>
      </c>
      <c r="L10" s="2">
        <f>L4*L9</f>
        <v>0</v>
      </c>
      <c r="S10">
        <f>SUM(S8:S9)</f>
        <v>401</v>
      </c>
    </row>
    <row r="11" spans="11:21" ht="16.5" x14ac:dyDescent="0.3">
      <c r="K11" s="1" t="s">
        <v>9</v>
      </c>
      <c r="L11" s="2">
        <f>L4-L10</f>
        <v>2800</v>
      </c>
      <c r="N11" t="s">
        <v>23</v>
      </c>
      <c r="O11">
        <v>3</v>
      </c>
      <c r="P11">
        <v>9.15</v>
      </c>
      <c r="Q11">
        <f>P11*O11</f>
        <v>27.450000000000003</v>
      </c>
    </row>
    <row r="12" spans="11:21" ht="16.5" x14ac:dyDescent="0.3">
      <c r="K12" s="1" t="s">
        <v>2</v>
      </c>
      <c r="L12" s="2">
        <f>L3</f>
        <v>5700</v>
      </c>
    </row>
    <row r="13" spans="11:21" ht="16.5" x14ac:dyDescent="0.3">
      <c r="K13" s="1" t="s">
        <v>10</v>
      </c>
      <c r="L13" s="2">
        <f>L12+L11</f>
        <v>8500</v>
      </c>
      <c r="M13" s="12">
        <f>L13*1.2</f>
        <v>10200</v>
      </c>
    </row>
    <row r="14" spans="11:21" ht="16.5" x14ac:dyDescent="0.3">
      <c r="K14" s="1"/>
      <c r="L14" s="4"/>
      <c r="S14">
        <v>64200</v>
      </c>
      <c r="U14">
        <v>580</v>
      </c>
    </row>
    <row r="15" spans="11:21" ht="16.5" x14ac:dyDescent="0.3">
      <c r="K15" s="6" t="s">
        <v>11</v>
      </c>
      <c r="L15" s="7">
        <v>580</v>
      </c>
      <c r="S15">
        <f>S14/100*105</f>
        <v>67410</v>
      </c>
      <c r="U15">
        <v>6263</v>
      </c>
    </row>
    <row r="16" spans="11:21" ht="16.5" x14ac:dyDescent="0.3">
      <c r="K16" s="6" t="s">
        <v>12</v>
      </c>
      <c r="L16" s="8">
        <f>L13*L15</f>
        <v>4930000</v>
      </c>
      <c r="S16">
        <f>S15/10.764</f>
        <v>6262.5418060200673</v>
      </c>
      <c r="U16">
        <f>U15*U14</f>
        <v>3632540</v>
      </c>
    </row>
    <row r="17" spans="11:19" ht="16.5" x14ac:dyDescent="0.3">
      <c r="K17" s="9" t="s">
        <v>13</v>
      </c>
      <c r="L17" s="10">
        <f>L16*85%</f>
        <v>4190500</v>
      </c>
      <c r="S17">
        <v>6263</v>
      </c>
    </row>
    <row r="18" spans="11:19" ht="16.5" x14ac:dyDescent="0.3">
      <c r="K18" s="9" t="s">
        <v>14</v>
      </c>
      <c r="L18" s="10">
        <f>L16*70%</f>
        <v>3451000</v>
      </c>
    </row>
    <row r="19" spans="11:19" ht="16.5" x14ac:dyDescent="0.3">
      <c r="K19" s="9" t="s">
        <v>15</v>
      </c>
      <c r="L19" s="10">
        <f>L15*L2</f>
        <v>1624000</v>
      </c>
    </row>
    <row r="20" spans="11:19" ht="16.5" x14ac:dyDescent="0.3">
      <c r="K20" s="11" t="s">
        <v>16</v>
      </c>
      <c r="L20" s="10">
        <f>L16*0.025/12</f>
        <v>10270.833333333334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2024-06-29T07:41:18Z</dcterms:modified>
</cp:coreProperties>
</file>