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tnaba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7" l="1"/>
  <c r="C18" i="25" l="1"/>
  <c r="C17" i="25"/>
  <c r="C5" i="25"/>
  <c r="C7" i="25" s="1"/>
  <c r="C14" i="25"/>
  <c r="C15" i="25" s="1"/>
  <c r="D28" i="23"/>
  <c r="F48" i="37"/>
  <c r="F51" i="37" s="1"/>
  <c r="F38" i="37"/>
  <c r="G48" i="37" s="1"/>
  <c r="G51" i="37" s="1"/>
  <c r="F52" i="37" l="1"/>
  <c r="G38" i="37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C10" i="25" s="1"/>
  <c r="E10" i="25" s="1"/>
  <c r="E5" i="25"/>
  <c r="P19" i="4" l="1"/>
  <c r="Q1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0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<sst xmlns="http://schemas.openxmlformats.org/spreadsheetml/2006/main" count="131" uniqueCount="100">
  <si>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</si>
  <si>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</si>
  <si>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</si>
  <si>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</si>
  <si>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</si>
  <si>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</si>
  <si>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</si>
  <si>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</si>
  <si>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</si>
  <si>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</si>
  <si>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</si>
  <si>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</si>
  <si>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</si>
  <si>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</si>
  <si>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</si>
  <si>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</si>
  <si>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</si>
  <si>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</si>
  <si>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</si>
  <si>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</si>
  <si>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</si>
  <si>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</si>
  <si>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</si>
  <si>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</si>
  <si>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</si>
  <si>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</si>
  <si>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</si>
  <si>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</si>
  <si>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</si>
  <si>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</si>
  <si>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</si>
  <si>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</si>
  <si>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</si>
  <si>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</si>
  <si>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</si>
  <si>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</si>
  <si>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</si>
  <si>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</si>
  <si>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</si>
  <si>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</si>
  <si>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</si>
  <si>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</si>
  <si>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</si>
  <si>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</si>
  <si>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</si>
  <si>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</si>
  <si>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</si>
  <si>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</si>
  <si>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</si>
  <si>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</si>
  <si>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</si>
  <si>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</si>
  <si>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</si>
  <si>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</si>
  <si>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</si>
  <si>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</si>
  <si>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</si>
  <si>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</si>
  <si>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</si>
  <si>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</si>
  <si>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</si>
  <si>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</si>
  <si>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</si>
  <si>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</si>
  <si>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</si>
  <si>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</si>
  <si>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</si>
  <si>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</si>
  <si>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</si>
  <si>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</si>
  <si>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</si>
  <si>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</si>
  <si>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</si>
  <si>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</si>
  <si>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</si>
  <si>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</si>
  <si>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</si>
  <si>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</si>
  <si>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</si>
  <si>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</si>
  <si>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</si>
  <si>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</si>
  <si>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</si>
  <si>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</si>
  <si>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</si>
  <si>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</si>
  <si>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</si>
  <si>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</si>
  <si>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</si>
  <si>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</si>
  <si>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</si>
  <si>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</si>
  <si>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</si>
  <si>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</si>
  <si>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</si>
  <si>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</si>
  <si>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</si>
  <si>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GF</t>
  </si>
  <si>
    <t>FF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</si>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</sst>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0" fillId="0" borderId="8" xfId="0" applyNumberFormat="1" applyBorder="1"/>
    <xf numFmtId="1" fontId="0" fillId="0" borderId="0" xfId="0" applyNumberForma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8" sqref="F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8" t="s">
        <v>76</v>
      </c>
      <c r="H2" s="12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1056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2511168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2112000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6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4" sqref="G14"/>
    </sheetView>
  </sheetViews>
  <sheetFormatPr defaultRowHeight="15"/>
  <cols>
    <col min="1" max="1" width="21.7109375" bestFit="1" customWidth="1"/>
    <col min="2" max="2" width="15.28515625" bestFit="1" customWidth="1"/>
    <col min="3" max="3" width="23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1056</v>
      </c>
      <c r="D18" s="76"/>
      <c r="E18" s="77"/>
      <c r="F18" s="78"/>
      <c r="G18" s="78"/>
    </row>
    <row r="19" spans="1:7">
      <c r="A19" s="15"/>
      <c r="B19" s="6"/>
      <c r="C19" s="30">
        <f>C18*C16</f>
        <v>3696000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3160080</v>
      </c>
      <c r="C20" s="31">
        <f>C19*95%</f>
        <v>3511200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2956800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2112000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7700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98.15</v>
      </c>
      <c r="D28" s="119">
        <f>C28*10.764</f>
        <v>1056.4866</v>
      </c>
    </row>
    <row r="29" spans="1:7">
      <c r="C29"/>
      <c r="D29" s="118"/>
    </row>
    <row r="30" spans="1:7">
      <c r="C30"/>
      <c r="D30" s="118"/>
    </row>
    <row r="31" spans="1:7">
      <c r="C31"/>
      <c r="D31" s="118"/>
    </row>
    <row r="32" spans="1:7">
      <c r="C32"/>
      <c r="D32"/>
    </row>
    <row r="33" spans="1:5">
      <c r="C33"/>
      <c r="D33"/>
    </row>
    <row r="34" spans="1:5">
      <c r="C34" s="131"/>
      <c r="D34" s="131"/>
    </row>
    <row r="35" spans="1:5">
      <c r="C35" s="121"/>
      <c r="D35" s="121"/>
    </row>
    <row r="36" spans="1:5">
      <c r="C36" s="122"/>
      <c r="D36" s="122"/>
    </row>
    <row r="37" spans="1:5">
      <c r="C37" s="122"/>
      <c r="D37" s="122"/>
    </row>
    <row r="38" spans="1:5">
      <c r="C38" s="122"/>
      <c r="D38" s="122"/>
    </row>
    <row r="39" spans="1:5">
      <c r="C39" s="122"/>
      <c r="D39" s="121"/>
      <c r="E39" s="119"/>
    </row>
    <row r="40" spans="1:5">
      <c r="C40" s="121"/>
      <c r="D40" s="121"/>
    </row>
    <row r="43" spans="1:5">
      <c r="C43" s="25"/>
    </row>
    <row r="44" spans="1:5">
      <c r="C44" s="131"/>
      <c r="D44" s="131"/>
    </row>
    <row r="45" spans="1:5">
      <c r="C45" s="121"/>
      <c r="D45" s="121"/>
    </row>
    <row r="46" spans="1:5">
      <c r="A46" s="36"/>
      <c r="C46" s="122"/>
      <c r="D46" s="122"/>
      <c r="E46" s="118"/>
    </row>
    <row r="47" spans="1:5">
      <c r="C47" s="122"/>
      <c r="D47" s="122"/>
      <c r="E47" s="118"/>
    </row>
    <row r="48" spans="1:5">
      <c r="C48" s="122"/>
      <c r="D48" s="122"/>
      <c r="E48" s="118"/>
    </row>
    <row r="49" spans="1:5">
      <c r="C49" s="122"/>
      <c r="D49" s="121"/>
      <c r="E49" s="118"/>
    </row>
    <row r="50" spans="1:5">
      <c r="C50" s="121"/>
      <c r="D50" s="123"/>
    </row>
    <row r="53" spans="1:5">
      <c r="C53" s="124"/>
      <c r="D53" s="124"/>
    </row>
    <row r="54" spans="1:5">
      <c r="C54" s="124"/>
      <c r="D54" s="124"/>
    </row>
    <row r="55" spans="1:5">
      <c r="C55" s="124"/>
      <c r="D55" s="125"/>
    </row>
    <row r="58" spans="1:5">
      <c r="C58" s="25"/>
      <c r="D58" s="25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52"/>
  <sheetViews>
    <sheetView workbookViewId="0">
      <selection activeCell="H14" sqref="H14"/>
    </sheetView>
  </sheetViews>
  <sheetFormatPr defaultRowHeight="15"/>
  <cols>
    <col min="6" max="6" width="19" customWidth="1"/>
  </cols>
  <sheetData>
    <row r="4" spans="4:6">
      <c r="F4" s="118"/>
    </row>
    <row r="5" spans="4:6">
      <c r="F5" s="118"/>
    </row>
    <row r="6" spans="4:6">
      <c r="F6" s="118">
        <v>1519</v>
      </c>
    </row>
    <row r="7" spans="4:6">
      <c r="F7" s="118"/>
    </row>
    <row r="8" spans="4:6">
      <c r="F8" s="118">
        <v>260</v>
      </c>
    </row>
    <row r="9" spans="4:6">
      <c r="F9" s="118">
        <v>117</v>
      </c>
    </row>
    <row r="10" spans="4:6">
      <c r="F10" s="119">
        <v>264</v>
      </c>
    </row>
    <row r="11" spans="4:6">
      <c r="D11" s="75"/>
      <c r="E11" s="75"/>
      <c r="F11" s="75"/>
    </row>
    <row r="12" spans="4:6">
      <c r="D12" s="75"/>
      <c r="E12" s="75"/>
      <c r="F12" s="118"/>
    </row>
    <row r="13" spans="4:6">
      <c r="D13" s="75"/>
      <c r="E13" s="75"/>
      <c r="F13" s="118">
        <f>F6-F8-F9-F10</f>
        <v>878</v>
      </c>
    </row>
    <row r="14" spans="4:6">
      <c r="D14" s="75"/>
      <c r="E14" s="75"/>
      <c r="F14" s="118"/>
    </row>
    <row r="15" spans="4:6">
      <c r="D15" s="75"/>
      <c r="E15" s="75"/>
      <c r="F15" s="118"/>
    </row>
    <row r="16" spans="4:6">
      <c r="D16" s="75"/>
      <c r="E16" s="75"/>
      <c r="F16" s="118"/>
    </row>
    <row r="17" spans="6:6">
      <c r="F17" s="118"/>
    </row>
    <row r="19" spans="6:6">
      <c r="F19" s="118"/>
    </row>
    <row r="20" spans="6:6">
      <c r="F20" s="118"/>
    </row>
    <row r="21" spans="6:6">
      <c r="F21" s="118"/>
    </row>
    <row r="23" spans="6:6">
      <c r="F23" s="118"/>
    </row>
    <row r="33" spans="6:10">
      <c r="F33" s="75"/>
      <c r="I33" s="75"/>
      <c r="J33" s="75"/>
    </row>
    <row r="35" spans="6:10">
      <c r="F35">
        <v>1023</v>
      </c>
    </row>
    <row r="36" spans="6:10">
      <c r="F36">
        <v>141</v>
      </c>
      <c r="I36" s="75"/>
    </row>
    <row r="37" spans="6:10">
      <c r="F37">
        <v>54</v>
      </c>
      <c r="I37" s="75"/>
    </row>
    <row r="38" spans="6:10">
      <c r="F38">
        <f>F35-F36-F37</f>
        <v>828</v>
      </c>
      <c r="G38">
        <f>F38*1.2</f>
        <v>993.59999999999991</v>
      </c>
      <c r="I38" s="75"/>
    </row>
    <row r="42" spans="6:10">
      <c r="F42">
        <v>196.2</v>
      </c>
    </row>
    <row r="43" spans="6:10">
      <c r="F43">
        <v>108</v>
      </c>
    </row>
    <row r="44" spans="6:10">
      <c r="F44">
        <v>15.2</v>
      </c>
    </row>
    <row r="45" spans="6:10">
      <c r="F45">
        <v>25.08</v>
      </c>
    </row>
    <row r="46" spans="6:10">
      <c r="F46">
        <v>34.86</v>
      </c>
    </row>
    <row r="47" spans="6:10">
      <c r="F47">
        <v>32.4</v>
      </c>
    </row>
    <row r="48" spans="6:10">
      <c r="F48" s="127">
        <f>SUM(F42:F47)</f>
        <v>411.73999999999995</v>
      </c>
      <c r="G48" s="127">
        <f>F38-F48</f>
        <v>416.26000000000005</v>
      </c>
    </row>
    <row r="49" spans="6:7">
      <c r="F49" s="79" t="s">
        <v>97</v>
      </c>
      <c r="G49" s="79" t="s">
        <v>98</v>
      </c>
    </row>
    <row r="51" spans="6:7">
      <c r="F51" s="118">
        <f>F48/10.764</f>
        <v>38.251579338535855</v>
      </c>
      <c r="G51" s="118">
        <f>G48/10.764</f>
        <v>38.671497584541072</v>
      </c>
    </row>
    <row r="52" spans="6:7">
      <c r="F52" s="118">
        <f>F51+G51</f>
        <v>76.923076923076934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2024-06-24T12:27:59Z</dcterms:modified>
</cp:coreProperties>
</file>