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CHI MISHRA &amp; ANUJ MISHRA - SBI\"/>
    </mc:Choice>
  </mc:AlternateContent>
  <xr:revisionPtr revIDLastSave="0" documentId="13_ncr:1_{9AB93FC6-0D70-4493-BD67-390E6D53E11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S13" i="20"/>
  <c r="U10" i="19"/>
  <c r="X7" i="18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<sst xmlns="http://schemas.openxmlformats.org/spreadsheetml/2006/main" count="50" uniqueCount="43">
  <si>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</si>
  <si>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</si>
  <si>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</si>
  <si>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</si>
  <si>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</si>
  <si>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</si>
  <si>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</si>
  <si>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</si>
  <si>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</si>
  <si>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</si>
  <si>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</si>
  <si>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</si>
  <si>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</si>
  <si>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</si>
  <si>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</si>
  <si>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</si>
  <si>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</si>
  <si>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</si>
  <si>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</si>
  <si>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</si>
  <si>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</si>
  <si>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</si>
  <si>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</si>
  <si>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</si>
  <si>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</si>
  <si>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</si>
  <si>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</si>
  <si>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</si>
  <si>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</si>
  <si>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</si>
  <si>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</si>
  <si>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</si>
  <si>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</si>
  <si>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</si>
  <si>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</si>
  <si>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</si>
  <si>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</si>
  <si>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</si>
  <si>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</si>
  <si>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Kanpur Main Branch ) - SACHI MISHRA &amp; ANUJ MISHRA</t>
  </si>
  <si>
    <t>Agree CA</t>
  </si>
  <si>
    <t>EVBT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</si>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</sst>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C47DC-5B1F-4EE5-A6B8-0389DBA7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078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353410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117E7-AF8C-4C3F-9D9C-0ACE1CB29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059010" cy="9021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306034</xdr:colOff>
      <xdr:row>43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604201-5F4A-4989-98C3-A370C862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0434" cy="7964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229823</xdr:colOff>
      <xdr:row>44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46A06-01A7-46A5-8131-E34E60A1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64223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46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E3AEF-50D4-48C8-83AD-3D5C2A3ED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7706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18E2D-6F1A-4F38-8942-264ED03A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286811</xdr:colOff>
      <xdr:row>50</xdr:row>
      <xdr:rowOff>29835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76FC5-1AAE-459E-ACFC-C7FF4AE3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02011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105811</xdr:colOff>
      <xdr:row>53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71F72-0E95-456F-B7A2-33E88BEB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421011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3F158-4646-4587-A26E-473ED9C4D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20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837CB-376A-4A91-B75C-3D2D421D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697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9BD3C-0DB2-4145-A752-308F72F6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059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182021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B024F-BF78-41F0-A700-1D0D297D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97221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R38" sqref="R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1" customFormat="1" x14ac:dyDescent="0.25">
      <c r="A3" s="42">
        <f t="shared" ref="A3:A14" si="0">N3</f>
        <v>0</v>
      </c>
      <c r="B3" s="42">
        <f t="shared" ref="B3:B14" si="1">Q3</f>
        <v>766</v>
      </c>
      <c r="C3" s="42">
        <f>B3*1.2</f>
        <v>919.19999999999993</v>
      </c>
      <c r="D3" s="42">
        <f t="shared" ref="D3:D14" si="2">C3*1.2</f>
        <v>1103.04</v>
      </c>
      <c r="E3" s="43">
        <f t="shared" ref="E3:E14" si="3">R3</f>
        <v>19960178</v>
      </c>
      <c r="F3" s="42">
        <f t="shared" ref="F3:F14" si="4">ROUND((E3/B3),0)</f>
        <v>26058</v>
      </c>
      <c r="G3" s="42">
        <f t="shared" ref="G3:G14" si="5">ROUND((E3/C3),0)</f>
        <v>21715</v>
      </c>
      <c r="H3" s="42">
        <f t="shared" ref="H3:H14" si="6">ROUND((E3/D3),0)</f>
        <v>18096</v>
      </c>
      <c r="I3" s="42" t="e">
        <f>#REF!</f>
        <v>#REF!</v>
      </c>
      <c r="J3" s="42">
        <f t="shared" ref="J3:J14" si="7">S3</f>
        <v>0</v>
      </c>
      <c r="O3" s="41">
        <v>0</v>
      </c>
      <c r="P3" s="41">
        <f t="shared" ref="P3:Q14" si="8">O3/1.2</f>
        <v>0</v>
      </c>
      <c r="Q3" s="41">
        <v>766</v>
      </c>
      <c r="R3" s="44">
        <v>19960178</v>
      </c>
    </row>
    <row r="4" spans="1:20" x14ac:dyDescent="0.25">
      <c r="A4" s="4">
        <f t="shared" ref="A4:A9" si="9">N4</f>
        <v>0</v>
      </c>
      <c r="B4" s="4">
        <f t="shared" ref="B4:B9" si="10">Q4</f>
        <v>653</v>
      </c>
      <c r="C4" s="4">
        <f t="shared" ref="C4:C9" si="11">B4*1.2</f>
        <v>783.6</v>
      </c>
      <c r="D4" s="4">
        <f t="shared" ref="D4:D9" si="12">C4*1.2</f>
        <v>940.31999999999994</v>
      </c>
      <c r="E4" s="5">
        <f t="shared" ref="E4:E9" si="13">R4</f>
        <v>16932052</v>
      </c>
      <c r="F4" s="9">
        <f t="shared" ref="F4:F9" si="14">ROUND((E4/B4),0)</f>
        <v>25930</v>
      </c>
      <c r="G4" s="9">
        <f t="shared" ref="G4:G9" si="15">ROUND((E4/C4),0)</f>
        <v>21608</v>
      </c>
      <c r="H4" s="9">
        <f t="shared" ref="H4:H9" si="16">ROUND((E4/D4),0)</f>
        <v>18007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653</v>
      </c>
      <c r="R4" s="2">
        <v>16932052</v>
      </c>
    </row>
    <row r="5" spans="1:20" x14ac:dyDescent="0.25">
      <c r="A5" s="4">
        <f t="shared" si="9"/>
        <v>0</v>
      </c>
      <c r="B5" s="4">
        <f t="shared" si="10"/>
        <v>659</v>
      </c>
      <c r="C5" s="4">
        <f t="shared" si="11"/>
        <v>790.8</v>
      </c>
      <c r="D5" s="4">
        <f t="shared" si="12"/>
        <v>948.95999999999992</v>
      </c>
      <c r="E5" s="5">
        <f t="shared" si="13"/>
        <v>16948402</v>
      </c>
      <c r="F5" s="9">
        <f t="shared" si="14"/>
        <v>25718</v>
      </c>
      <c r="G5" s="9">
        <f t="shared" si="15"/>
        <v>21432</v>
      </c>
      <c r="H5" s="9">
        <f t="shared" si="16"/>
        <v>17860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659</v>
      </c>
      <c r="R5" s="2">
        <v>16948402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764</v>
      </c>
      <c r="C16" s="4">
        <f>B16*1.2</f>
        <v>916.8</v>
      </c>
      <c r="D16" s="4">
        <f t="shared" ref="D16:D28" si="34">C16*1.2</f>
        <v>1100.1599999999999</v>
      </c>
      <c r="E16" s="5">
        <f t="shared" ref="E16:E28" si="35">R16</f>
        <v>19900000</v>
      </c>
      <c r="F16" s="9">
        <f t="shared" ref="F16:F28" si="36">ROUND((E16/B16),0)</f>
        <v>26047</v>
      </c>
      <c r="G16" s="9">
        <f t="shared" ref="G16:G28" si="37">ROUND((E16/C16),0)</f>
        <v>21706</v>
      </c>
      <c r="H16" s="9">
        <f t="shared" ref="H16:H28" si="38">ROUND((E16/D16),0)</f>
        <v>18088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764</v>
      </c>
      <c r="R16" s="2">
        <v>19900000</v>
      </c>
    </row>
    <row r="17" spans="1:24" x14ac:dyDescent="0.25">
      <c r="A17" s="4">
        <f t="shared" si="32"/>
        <v>0</v>
      </c>
      <c r="B17" s="4">
        <f t="shared" si="33"/>
        <v>656</v>
      </c>
      <c r="C17" s="4">
        <f t="shared" ref="C17:C28" si="41">B17*1.2</f>
        <v>787.19999999999993</v>
      </c>
      <c r="D17" s="4">
        <f t="shared" si="34"/>
        <v>944.63999999999987</v>
      </c>
      <c r="E17" s="5">
        <f t="shared" si="35"/>
        <v>16500000</v>
      </c>
      <c r="F17" s="9">
        <f t="shared" si="36"/>
        <v>25152</v>
      </c>
      <c r="G17" s="9">
        <f t="shared" si="37"/>
        <v>20960</v>
      </c>
      <c r="H17" s="9">
        <f t="shared" si="38"/>
        <v>17467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656</v>
      </c>
      <c r="R17" s="2">
        <v>16500000</v>
      </c>
    </row>
    <row r="18" spans="1:24" x14ac:dyDescent="0.25">
      <c r="A18" s="4">
        <f t="shared" si="32"/>
        <v>0</v>
      </c>
      <c r="B18" s="4">
        <f t="shared" si="33"/>
        <v>719</v>
      </c>
      <c r="C18" s="4">
        <f t="shared" si="41"/>
        <v>862.8</v>
      </c>
      <c r="D18" s="4">
        <f t="shared" si="34"/>
        <v>1035.3599999999999</v>
      </c>
      <c r="E18" s="5">
        <f t="shared" si="35"/>
        <v>17500000</v>
      </c>
      <c r="F18" s="9">
        <f t="shared" si="36"/>
        <v>24339</v>
      </c>
      <c r="G18" s="9">
        <f t="shared" si="37"/>
        <v>20283</v>
      </c>
      <c r="H18" s="9">
        <f t="shared" si="38"/>
        <v>16902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719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761</v>
      </c>
      <c r="C19" s="4">
        <f t="shared" si="41"/>
        <v>913.19999999999993</v>
      </c>
      <c r="D19" s="4">
        <f t="shared" si="34"/>
        <v>1095.8399999999999</v>
      </c>
      <c r="E19" s="5">
        <f t="shared" si="35"/>
        <v>20200000</v>
      </c>
      <c r="F19" s="9">
        <f t="shared" si="36"/>
        <v>26544</v>
      </c>
      <c r="G19" s="9">
        <f t="shared" si="37"/>
        <v>22120</v>
      </c>
      <c r="H19" s="9">
        <f t="shared" si="38"/>
        <v>18433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761</v>
      </c>
      <c r="R19" s="2">
        <v>20200000</v>
      </c>
    </row>
    <row r="20" spans="1:24" x14ac:dyDescent="0.25">
      <c r="A20" s="4">
        <f t="shared" si="32"/>
        <v>0</v>
      </c>
      <c r="B20" s="4">
        <f t="shared" si="33"/>
        <v>781</v>
      </c>
      <c r="C20" s="4">
        <f t="shared" si="41"/>
        <v>937.19999999999993</v>
      </c>
      <c r="D20" s="4">
        <f t="shared" si="34"/>
        <v>1124.6399999999999</v>
      </c>
      <c r="E20" s="5">
        <f t="shared" si="35"/>
        <v>20500000</v>
      </c>
      <c r="F20" s="9">
        <f t="shared" si="36"/>
        <v>26248</v>
      </c>
      <c r="G20" s="9">
        <f t="shared" si="37"/>
        <v>21874</v>
      </c>
      <c r="H20" s="9">
        <f t="shared" si="38"/>
        <v>18228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781</v>
      </c>
      <c r="R20" s="2">
        <v>20500000</v>
      </c>
    </row>
    <row r="21" spans="1:24" x14ac:dyDescent="0.25">
      <c r="A21" s="4">
        <f t="shared" si="32"/>
        <v>0</v>
      </c>
      <c r="B21" s="4">
        <f t="shared" si="33"/>
        <v>761</v>
      </c>
      <c r="C21" s="4">
        <f t="shared" si="41"/>
        <v>913.19999999999993</v>
      </c>
      <c r="D21" s="4">
        <f t="shared" si="34"/>
        <v>1095.8399999999999</v>
      </c>
      <c r="E21" s="5">
        <f t="shared" si="35"/>
        <v>20600000</v>
      </c>
      <c r="F21" s="9">
        <f t="shared" si="36"/>
        <v>27070</v>
      </c>
      <c r="G21" s="9">
        <f t="shared" si="37"/>
        <v>22558</v>
      </c>
      <c r="H21" s="9">
        <f t="shared" si="38"/>
        <v>18798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761</v>
      </c>
      <c r="R21" s="2">
        <v>20600000</v>
      </c>
    </row>
    <row r="22" spans="1:24" x14ac:dyDescent="0.25">
      <c r="A22" s="4">
        <f t="shared" ref="A22:A24" si="42">N22</f>
        <v>0</v>
      </c>
      <c r="B22" s="4">
        <f t="shared" ref="B22:B24" si="43">Q22</f>
        <v>612</v>
      </c>
      <c r="C22" s="4">
        <f t="shared" ref="C22:C24" si="44">B22*1.2</f>
        <v>734.4</v>
      </c>
      <c r="D22" s="4">
        <f t="shared" ref="D22:D24" si="45">C22*1.2</f>
        <v>881.28</v>
      </c>
      <c r="E22" s="5">
        <f t="shared" ref="E22:E24" si="46">R22</f>
        <v>21500000</v>
      </c>
      <c r="F22" s="9">
        <f t="shared" ref="F22:F24" si="47">ROUND((E22/B22),0)</f>
        <v>35131</v>
      </c>
      <c r="G22" s="9">
        <f t="shared" ref="G22:G24" si="48">ROUND((E22/C22),0)</f>
        <v>29276</v>
      </c>
      <c r="H22" s="9">
        <f t="shared" ref="H22:H24" si="49">ROUND((E22/D22),0)</f>
        <v>24396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612</v>
      </c>
      <c r="R22" s="2">
        <v>21500000</v>
      </c>
    </row>
    <row r="23" spans="1:24" s="41" customFormat="1" x14ac:dyDescent="0.25">
      <c r="A23" s="42">
        <f t="shared" si="42"/>
        <v>0</v>
      </c>
      <c r="B23" s="42">
        <f t="shared" si="43"/>
        <v>719</v>
      </c>
      <c r="C23" s="42">
        <f t="shared" si="44"/>
        <v>862.8</v>
      </c>
      <c r="D23" s="42">
        <f t="shared" si="45"/>
        <v>1035.3599999999999</v>
      </c>
      <c r="E23" s="43">
        <f t="shared" si="46"/>
        <v>20200000</v>
      </c>
      <c r="F23" s="42">
        <f t="shared" si="47"/>
        <v>28095</v>
      </c>
      <c r="G23" s="42">
        <f t="shared" si="48"/>
        <v>23412</v>
      </c>
      <c r="H23" s="42">
        <f t="shared" si="49"/>
        <v>19510</v>
      </c>
      <c r="I23" s="42" t="e">
        <f>#REF!</f>
        <v>#REF!</v>
      </c>
      <c r="J23" s="42">
        <f t="shared" si="50"/>
        <v>0</v>
      </c>
      <c r="O23" s="41">
        <v>0</v>
      </c>
      <c r="P23" s="41">
        <f t="shared" si="51"/>
        <v>0</v>
      </c>
      <c r="Q23" s="41">
        <v>719</v>
      </c>
      <c r="R23" s="44">
        <v>20200000</v>
      </c>
    </row>
    <row r="24" spans="1:24" s="41" customFormat="1" x14ac:dyDescent="0.25">
      <c r="A24" s="42">
        <f t="shared" si="42"/>
        <v>0</v>
      </c>
      <c r="B24" s="42">
        <f t="shared" si="43"/>
        <v>693</v>
      </c>
      <c r="C24" s="42">
        <f t="shared" si="44"/>
        <v>831.6</v>
      </c>
      <c r="D24" s="42">
        <f t="shared" si="45"/>
        <v>997.92</v>
      </c>
      <c r="E24" s="43">
        <f t="shared" si="46"/>
        <v>20400000</v>
      </c>
      <c r="F24" s="42">
        <f t="shared" si="47"/>
        <v>29437</v>
      </c>
      <c r="G24" s="42">
        <f t="shared" si="48"/>
        <v>24531</v>
      </c>
      <c r="H24" s="42">
        <f t="shared" si="49"/>
        <v>20443</v>
      </c>
      <c r="I24" s="42" t="e">
        <f>#REF!</f>
        <v>#REF!</v>
      </c>
      <c r="J24" s="42">
        <f t="shared" si="50"/>
        <v>0</v>
      </c>
      <c r="O24" s="41">
        <v>0</v>
      </c>
      <c r="P24" s="41">
        <f t="shared" si="51"/>
        <v>0</v>
      </c>
      <c r="Q24" s="41">
        <v>693</v>
      </c>
      <c r="R24" s="44">
        <v>20400000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 s="41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64.290000000000006</v>
      </c>
      <c r="G31">
        <f>F31*10.764</f>
        <v>692.01756</v>
      </c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E32" t="s">
        <v>41</v>
      </c>
      <c r="F32" s="7">
        <v>8.27</v>
      </c>
      <c r="G32">
        <f>F32*10.764</f>
        <v>89.01827999999999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7:25" ht="15.75" x14ac:dyDescent="0.25">
      <c r="G33">
        <f>SUM(G31:G32)</f>
        <v>781.03584000000001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42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781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21087000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</f>
        <v>18978300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16869600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2343000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43931.25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18" sqref="Q17: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B40" sqref="B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5" sqref="R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2" sqref="S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5" sqref="S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9" sqref="R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25" sqref="P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7:X7"/>
  <sheetViews>
    <sheetView topLeftCell="F1" zoomScaleNormal="100" workbookViewId="0">
      <selection activeCell="Z22" sqref="Z22"/>
    </sheetView>
  </sheetViews>
  <sheetFormatPr defaultRowHeight="15" x14ac:dyDescent="0.25"/>
  <sheetData>
    <row r="7" spans="23:24" x14ac:dyDescent="0.25">
      <c r="W7">
        <v>71.17</v>
      </c>
      <c r="X7">
        <f>W7*10.764</f>
        <v>766.07387999999992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"/>
  <sheetViews>
    <sheetView workbookViewId="0">
      <selection activeCell="V15" sqref="V15"/>
    </sheetView>
  </sheetViews>
  <sheetFormatPr defaultRowHeight="15" x14ac:dyDescent="0.25"/>
  <sheetData>
    <row r="1" spans="1:21" x14ac:dyDescent="0.25">
      <c r="A1" s="6"/>
    </row>
    <row r="10" spans="1:21" x14ac:dyDescent="0.25">
      <c r="T10">
        <v>60.67</v>
      </c>
      <c r="U10">
        <f>T10*10.764</f>
        <v>653.05187999999998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3"/>
  <sheetViews>
    <sheetView zoomScaleNormal="100" workbookViewId="0">
      <selection activeCell="W18" sqref="W18"/>
    </sheetView>
  </sheetViews>
  <sheetFormatPr defaultRowHeight="15" x14ac:dyDescent="0.25"/>
  <sheetData>
    <row r="13" spans="18:19" x14ac:dyDescent="0.25">
      <c r="R13">
        <v>61.22</v>
      </c>
      <c r="S13">
        <f>R13*10.764</f>
        <v>658.97207999999989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2024-06-26T10:36:19Z</dcterms:modified>
</cp:coreProperties>
</file>