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MACHINDRA VIJAY DESHMUKH &amp; PRIYA MACHINDRA DESHMUKH - BOM\"/>
    </mc:Choice>
  </mc:AlternateContent>
  <xr:revisionPtr revIDLastSave="0" documentId="13_ncr:1_{C974D7AB-3B03-47B0-9F18-FD779BE9E69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1" i="20" l="1"/>
  <c r="G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<sst xmlns="http://schemas.openxmlformats.org/spreadsheetml/2006/main" count="49" uniqueCount="42">
  <si>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</si>
  <si>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</si>
  <si>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</si>
  <si>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</si>
  <si>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</si>
  <si>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</si>
  <si>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</si>
  <si>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</si>
  <si>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</si>
  <si>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</si>
  <si>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</si>
  <si>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</si>
  <si>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</si>
  <si>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</si>
  <si>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</si>
  <si>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</si>
  <si>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</si>
  <si>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</si>
  <si>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</si>
  <si>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</si>
  <si>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</si>
  <si>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</si>
  <si>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</si>
  <si>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</si>
  <si>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</si>
  <si>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</si>
  <si>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</si>
  <si>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</si>
  <si>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</si>
  <si>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</si>
  <si>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</si>
  <si>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</si>
  <si>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</si>
  <si>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</si>
  <si>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</si>
  <si>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</si>
  <si>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</si>
  <si>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</si>
  <si>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</si>
  <si>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Mohadi Branch ) - MACHINDRA VIJAY DESHMUKH &amp; PRIYA MACHINDRA DESHMUKH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</si>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</sst>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41</xdr:row>
      <xdr:rowOff>29608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9FE1AE-C163-4DFD-BED5-D3608D1D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40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45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651A7D-B8C4-4A8A-ADB2-7AC8B4AB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468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9B7F5-4808-4B9B-BB26-FCEDB965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41</xdr:row>
      <xdr:rowOff>134386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CA102-C074-400E-8A7E-991ABB20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421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49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D263D-28F0-45DD-A065-4BD476518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8021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38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6D39C-6B42-462C-B5C1-D0631A27D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7392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EDFA6-97F3-4C63-88C6-86DB90075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497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9963C-76E0-4D6B-8903-951B0E28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154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41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62B2A0-12C1-4139-9613-43ABE0086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V35" sqref="V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322</v>
      </c>
      <c r="C3" s="45">
        <f>B3*1.2</f>
        <v>386.4</v>
      </c>
      <c r="D3" s="45">
        <f t="shared" ref="D3:D14" si="2">C3*1.2</f>
        <v>463.67999999999995</v>
      </c>
      <c r="E3" s="46">
        <f t="shared" ref="E3:E14" si="3">R3</f>
        <v>5338168</v>
      </c>
      <c r="F3" s="45">
        <f t="shared" ref="F3:F14" si="4">ROUND((E3/B3),0)</f>
        <v>16578</v>
      </c>
      <c r="G3" s="45">
        <f t="shared" ref="G3:G14" si="5">ROUND((E3/C3),0)</f>
        <v>13815</v>
      </c>
      <c r="H3" s="45">
        <f t="shared" ref="H3:H14" si="6">ROUND((E3/D3),0)</f>
        <v>11513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322</v>
      </c>
      <c r="R3" s="48">
        <v>5338168</v>
      </c>
    </row>
    <row r="4" spans="1:20" x14ac:dyDescent="0.25">
      <c r="A4" s="4">
        <f t="shared" ref="A4:A9" si="9">N4</f>
        <v>0</v>
      </c>
      <c r="B4" s="4">
        <f t="shared" ref="B4:B9" si="10">Q4</f>
        <v>322</v>
      </c>
      <c r="C4" s="4">
        <f t="shared" ref="C4:C9" si="11">B4*1.2</f>
        <v>386.4</v>
      </c>
      <c r="D4" s="4">
        <f t="shared" ref="D4:D9" si="12">C4*1.2</f>
        <v>463.67999999999995</v>
      </c>
      <c r="E4" s="5">
        <f t="shared" ref="E4:E9" si="13">R4</f>
        <v>5052454</v>
      </c>
      <c r="F4" s="9">
        <f t="shared" ref="F4:F9" si="14">ROUND((E4/B4),0)</f>
        <v>15691</v>
      </c>
      <c r="G4" s="9">
        <f t="shared" ref="G4:G9" si="15">ROUND((E4/C4),0)</f>
        <v>13076</v>
      </c>
      <c r="H4" s="9">
        <f t="shared" ref="H4:H9" si="16">ROUND((E4/D4),0)</f>
        <v>10896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322</v>
      </c>
      <c r="R4" s="2">
        <v>5052454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322</v>
      </c>
      <c r="C16" s="4">
        <f>B16*1.2</f>
        <v>386.4</v>
      </c>
      <c r="D16" s="4">
        <f t="shared" ref="D16:D28" si="34">C16*1.2</f>
        <v>463.67999999999995</v>
      </c>
      <c r="E16" s="5">
        <f t="shared" ref="E16:E28" si="35">R16</f>
        <v>5300000</v>
      </c>
      <c r="F16" s="9">
        <f t="shared" ref="F16:F28" si="36">ROUND((E16/B16),0)</f>
        <v>16460</v>
      </c>
      <c r="G16" s="9">
        <f t="shared" ref="G16:G28" si="37">ROUND((E16/C16),0)</f>
        <v>13716</v>
      </c>
      <c r="H16" s="9">
        <f t="shared" ref="H16:H28" si="38">ROUND((E16/D16),0)</f>
        <v>11430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322</v>
      </c>
      <c r="R16" s="2">
        <v>5300000</v>
      </c>
    </row>
    <row r="17" spans="1:24" x14ac:dyDescent="0.25">
      <c r="A17" s="4">
        <f t="shared" si="32"/>
        <v>0</v>
      </c>
      <c r="B17" s="4">
        <f t="shared" si="33"/>
        <v>530</v>
      </c>
      <c r="C17" s="4">
        <f t="shared" ref="C17:C28" si="41">B17*1.2</f>
        <v>636</v>
      </c>
      <c r="D17" s="4">
        <f t="shared" si="34"/>
        <v>763.19999999999993</v>
      </c>
      <c r="E17" s="5">
        <f t="shared" si="35"/>
        <v>9899000</v>
      </c>
      <c r="F17" s="9">
        <f t="shared" si="36"/>
        <v>18677</v>
      </c>
      <c r="G17" s="9">
        <f t="shared" si="37"/>
        <v>15564</v>
      </c>
      <c r="H17" s="9">
        <f t="shared" si="38"/>
        <v>12970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530</v>
      </c>
      <c r="R17" s="2">
        <v>9899000</v>
      </c>
    </row>
    <row r="18" spans="1:24" x14ac:dyDescent="0.25">
      <c r="A18" s="4">
        <f t="shared" si="32"/>
        <v>0</v>
      </c>
      <c r="B18" s="4">
        <f t="shared" si="33"/>
        <v>322</v>
      </c>
      <c r="C18" s="4">
        <f t="shared" si="41"/>
        <v>386.4</v>
      </c>
      <c r="D18" s="4">
        <f t="shared" si="34"/>
        <v>463.67999999999995</v>
      </c>
      <c r="E18" s="5">
        <f t="shared" si="35"/>
        <v>5900000</v>
      </c>
      <c r="F18" s="9">
        <f t="shared" si="36"/>
        <v>18323</v>
      </c>
      <c r="G18" s="9">
        <f t="shared" si="37"/>
        <v>15269</v>
      </c>
      <c r="H18" s="9">
        <f t="shared" si="38"/>
        <v>12724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322</v>
      </c>
      <c r="R18" s="2">
        <v>5900000</v>
      </c>
    </row>
    <row r="19" spans="1:24" x14ac:dyDescent="0.25">
      <c r="A19" s="4">
        <f t="shared" si="32"/>
        <v>0</v>
      </c>
      <c r="B19" s="4">
        <f t="shared" si="33"/>
        <v>317</v>
      </c>
      <c r="C19" s="4">
        <f t="shared" si="41"/>
        <v>380.4</v>
      </c>
      <c r="D19" s="4">
        <f t="shared" si="34"/>
        <v>456.47999999999996</v>
      </c>
      <c r="E19" s="5">
        <f t="shared" si="35"/>
        <v>5500000</v>
      </c>
      <c r="F19" s="9">
        <f t="shared" si="36"/>
        <v>17350</v>
      </c>
      <c r="G19" s="9">
        <f t="shared" si="37"/>
        <v>14458</v>
      </c>
      <c r="H19" s="9">
        <f t="shared" si="38"/>
        <v>12049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317</v>
      </c>
      <c r="R19" s="2">
        <v>5500000</v>
      </c>
    </row>
    <row r="20" spans="1:24" s="47" customFormat="1" x14ac:dyDescent="0.25">
      <c r="A20" s="45">
        <f t="shared" si="32"/>
        <v>0</v>
      </c>
      <c r="B20" s="45">
        <f t="shared" si="33"/>
        <v>317</v>
      </c>
      <c r="C20" s="45">
        <f t="shared" si="41"/>
        <v>380.4</v>
      </c>
      <c r="D20" s="45">
        <f t="shared" si="34"/>
        <v>456.47999999999996</v>
      </c>
      <c r="E20" s="46">
        <f t="shared" si="35"/>
        <v>5900000</v>
      </c>
      <c r="F20" s="45">
        <f t="shared" si="36"/>
        <v>18612</v>
      </c>
      <c r="G20" s="45">
        <f t="shared" si="37"/>
        <v>15510</v>
      </c>
      <c r="H20" s="45">
        <f t="shared" si="38"/>
        <v>12925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317</v>
      </c>
      <c r="R20" s="48">
        <v>5900000</v>
      </c>
    </row>
    <row r="21" spans="1:24" s="50" customFormat="1" x14ac:dyDescent="0.25">
      <c r="A21" s="9">
        <f t="shared" si="32"/>
        <v>0</v>
      </c>
      <c r="B21" s="9">
        <f t="shared" si="33"/>
        <v>322</v>
      </c>
      <c r="C21" s="9">
        <f t="shared" si="41"/>
        <v>386.4</v>
      </c>
      <c r="D21" s="9">
        <f t="shared" si="34"/>
        <v>463.67999999999995</v>
      </c>
      <c r="E21" s="49">
        <f t="shared" si="35"/>
        <v>5400000</v>
      </c>
      <c r="F21" s="9">
        <f t="shared" si="36"/>
        <v>16770</v>
      </c>
      <c r="G21" s="9">
        <f t="shared" si="37"/>
        <v>13975</v>
      </c>
      <c r="H21" s="9">
        <f t="shared" si="38"/>
        <v>11646</v>
      </c>
      <c r="I21" s="9" t="e">
        <f>#REF!</f>
        <v>#REF!</v>
      </c>
      <c r="J21" s="9">
        <f t="shared" si="39"/>
        <v>0</v>
      </c>
      <c r="O21" s="50">
        <v>0</v>
      </c>
      <c r="P21" s="50">
        <f t="shared" si="40"/>
        <v>0</v>
      </c>
      <c r="Q21" s="50">
        <v>322</v>
      </c>
      <c r="R21" s="51">
        <v>5400000</v>
      </c>
    </row>
    <row r="22" spans="1:24" s="47" customFormat="1" x14ac:dyDescent="0.25">
      <c r="A22" s="45">
        <f t="shared" ref="A22:A24" si="42">N22</f>
        <v>0</v>
      </c>
      <c r="B22" s="45">
        <f t="shared" ref="B22:B24" si="43">Q22</f>
        <v>322</v>
      </c>
      <c r="C22" s="45">
        <f t="shared" ref="C22:C24" si="44">B22*1.2</f>
        <v>386.4</v>
      </c>
      <c r="D22" s="45">
        <f t="shared" ref="D22:D24" si="45">C22*1.2</f>
        <v>463.67999999999995</v>
      </c>
      <c r="E22" s="46">
        <f t="shared" ref="E22:E24" si="46">R22</f>
        <v>6000000</v>
      </c>
      <c r="F22" s="45">
        <f t="shared" ref="F22:F24" si="47">ROUND((E22/B22),0)</f>
        <v>18634</v>
      </c>
      <c r="G22" s="45">
        <f t="shared" ref="G22:G24" si="48">ROUND((E22/C22),0)</f>
        <v>15528</v>
      </c>
      <c r="H22" s="45">
        <f t="shared" ref="H22:H24" si="49">ROUND((E22/D22),0)</f>
        <v>12940</v>
      </c>
      <c r="I22" s="45" t="e">
        <f>#REF!</f>
        <v>#REF!</v>
      </c>
      <c r="J22" s="45">
        <f t="shared" ref="J22:J24" si="50">S22</f>
        <v>0</v>
      </c>
      <c r="O22" s="47">
        <v>0</v>
      </c>
      <c r="P22" s="47">
        <f t="shared" ref="P22:P24" si="51">O22/1.2</f>
        <v>0</v>
      </c>
      <c r="Q22" s="47">
        <v>322</v>
      </c>
      <c r="R22" s="48">
        <v>6000000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29.91</v>
      </c>
      <c r="G31">
        <f>F31*10.764</f>
        <v>321.95123999999998</v>
      </c>
      <c r="S31" s="10"/>
      <c r="T31" s="10"/>
      <c r="U31" s="17" t="s">
        <v>15</v>
      </c>
      <c r="V31" s="18"/>
      <c r="W31" s="19">
        <f>W29-W30</f>
        <v>14000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17000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322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5474000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4926600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4379200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966000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11404.166666666666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44"/>
  <sheetViews>
    <sheetView zoomScaleNormal="100" workbookViewId="0">
      <selection activeCell="S13" sqref="S13"/>
    </sheetView>
  </sheetViews>
  <sheetFormatPr defaultRowHeight="15" x14ac:dyDescent="0.25"/>
  <sheetData>
    <row r="2" spans="2:2" ht="16.5" x14ac:dyDescent="0.25">
      <c r="B2" s="41"/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0" sqref="Q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P19" sqref="P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9" sqref="X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1:T11"/>
  <sheetViews>
    <sheetView zoomScaleNormal="100" workbookViewId="0">
      <selection activeCell="U15" sqref="U15"/>
    </sheetView>
  </sheetViews>
  <sheetFormatPr defaultRowHeight="15" x14ac:dyDescent="0.25"/>
  <sheetData>
    <row r="11" spans="19:20" x14ac:dyDescent="0.25">
      <c r="S11">
        <v>29.91</v>
      </c>
      <c r="T11">
        <f>S11*10.764</f>
        <v>321.95123999999998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2024-06-27T05:53:15Z</dcterms:modified>
</cp:coreProperties>
</file>