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9" r:id="rId8"/>
    <sheet name="Sheet 4" sheetId="37" r:id="rId9"/>
    <sheet name="Measurement" sheetId="38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5"/>
  <c r="Q8" i="4"/>
  <c r="B8" s="1"/>
  <c r="C8" s="1"/>
  <c r="P8"/>
  <c r="J8"/>
  <c r="I8"/>
  <c r="E8"/>
  <c r="A8"/>
  <c r="Q7"/>
  <c r="B7" s="1"/>
  <c r="P7"/>
  <c r="J7"/>
  <c r="I7"/>
  <c r="E7"/>
  <c r="A7"/>
  <c r="P6"/>
  <c r="Q6" s="1"/>
  <c r="B6" s="1"/>
  <c r="C6" s="1"/>
  <c r="J6"/>
  <c r="I6"/>
  <c r="E6"/>
  <c r="A6"/>
  <c r="Q5"/>
  <c r="B5" s="1"/>
  <c r="J5"/>
  <c r="I5"/>
  <c r="E5"/>
  <c r="A5"/>
  <c r="Q4"/>
  <c r="B4" s="1"/>
  <c r="J4"/>
  <c r="I4"/>
  <c r="E4"/>
  <c r="A4"/>
  <c r="B3"/>
  <c r="P3"/>
  <c r="J3"/>
  <c r="I3"/>
  <c r="E3"/>
  <c r="A3"/>
  <c r="B2"/>
  <c r="P2"/>
  <c r="J2"/>
  <c r="I2"/>
  <c r="E2"/>
  <c r="A2"/>
  <c r="Q9"/>
  <c r="B9" s="1"/>
  <c r="C9" s="1"/>
  <c r="D9" s="1"/>
  <c r="P9"/>
  <c r="J9"/>
  <c r="I9"/>
  <c r="E9"/>
  <c r="F9" s="1"/>
  <c r="A9"/>
  <c r="I18" i="38"/>
  <c r="I16"/>
  <c r="I17"/>
  <c r="I15"/>
  <c r="I13"/>
  <c r="I14"/>
  <c r="I12"/>
  <c r="I11"/>
  <c r="I10"/>
  <c r="I9"/>
  <c r="I8"/>
  <c r="F6" i="4" l="1"/>
  <c r="G6"/>
  <c r="D6"/>
  <c r="H6" s="1"/>
  <c r="C3"/>
  <c r="F3"/>
  <c r="C5"/>
  <c r="F5"/>
  <c r="C7"/>
  <c r="F7"/>
  <c r="F8"/>
  <c r="C2"/>
  <c r="F2"/>
  <c r="F4"/>
  <c r="C4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2"/>
  <c r="D2"/>
  <c r="H2" s="1"/>
  <c r="D7"/>
  <c r="H7" s="1"/>
  <c r="G7"/>
  <c r="D3"/>
  <c r="H3" s="1"/>
  <c r="G3"/>
  <c r="G4"/>
  <c r="D4"/>
  <c r="H4" s="1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E20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<sst xmlns="http://schemas.openxmlformats.org/spreadsheetml/2006/main" count="134" uniqueCount="99">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</sst>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133350</xdr:rowOff>
    </xdr:from>
    <xdr:to>
      <xdr:col>11</xdr:col>
      <xdr:colOff>552450</xdr:colOff>
      <xdr:row>19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"/>
          <a:ext cx="573405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66675</xdr:rowOff>
    </xdr:from>
    <xdr:to>
      <xdr:col>11</xdr:col>
      <xdr:colOff>28575</xdr:colOff>
      <xdr:row>23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447675"/>
          <a:ext cx="5734050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</xdr:row>
      <xdr:rowOff>9525</xdr:rowOff>
    </xdr:from>
    <xdr:to>
      <xdr:col>11</xdr:col>
      <xdr:colOff>104775</xdr:colOff>
      <xdr:row>21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200025"/>
          <a:ext cx="57245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123265</xdr:rowOff>
    </xdr:from>
    <xdr:to>
      <xdr:col>15</xdr:col>
      <xdr:colOff>466725</xdr:colOff>
      <xdr:row>26</xdr:row>
      <xdr:rowOff>28015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265"/>
          <a:ext cx="9543490" cy="447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B18" sqref="B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37500</v>
      </c>
      <c r="D5" s="56" t="s">
        <v>61</v>
      </c>
      <c r="E5" s="57">
        <f>ROUND(C5/10.764,0)</f>
        <v>3484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22700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37500</v>
      </c>
      <c r="D10" s="56" t="s">
        <v>61</v>
      </c>
      <c r="E10" s="57">
        <f>ROUND(C10/10.764,0)</f>
        <v>3484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1996000</v>
      </c>
      <c r="C17" s="71">
        <v>998</v>
      </c>
      <c r="D17" s="71">
        <f>C17*E10</f>
        <v>3477032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9">
      <c r="B17" s="23"/>
      <c r="C17" s="24"/>
      <c r="D17" s="24"/>
      <c r="F17" s="74"/>
      <c r="G17" s="74"/>
    </row>
    <row r="18" spans="1:9" ht="16.5">
      <c r="A18" s="27" t="s">
        <v>95</v>
      </c>
      <c r="B18" s="7"/>
      <c r="C18" s="72">
        <v>907</v>
      </c>
      <c r="D18" s="72"/>
      <c r="E18" s="73"/>
      <c r="F18" s="74"/>
      <c r="G18" s="74"/>
    </row>
    <row r="19" spans="1:9">
      <c r="A19" s="15"/>
      <c r="B19" s="6"/>
      <c r="C19" s="29">
        <f>C18*C16</f>
        <v>4897800</v>
      </c>
      <c r="D19" s="74" t="s">
        <v>68</v>
      </c>
      <c r="E19" s="29"/>
      <c r="F19" s="74" t="s">
        <v>68</v>
      </c>
      <c r="G19" s="74"/>
    </row>
    <row r="20" spans="1:9">
      <c r="A20" s="15"/>
      <c r="C20" s="30">
        <f>C19*95%</f>
        <v>4652910</v>
      </c>
      <c r="D20" s="74" t="s">
        <v>24</v>
      </c>
      <c r="E20" s="30">
        <f>C20*90%</f>
        <v>4187619</v>
      </c>
      <c r="F20" s="74" t="s">
        <v>24</v>
      </c>
      <c r="G20" s="74"/>
    </row>
    <row r="21" spans="1:9">
      <c r="A21" s="15"/>
      <c r="C21" s="30">
        <f>C19*80%</f>
        <v>3918240</v>
      </c>
      <c r="D21" s="74" t="s">
        <v>25</v>
      </c>
      <c r="E21" s="30"/>
      <c r="F21" s="74" t="s">
        <v>25</v>
      </c>
      <c r="G21" s="74"/>
    </row>
    <row r="22" spans="1:9">
      <c r="A22" s="15"/>
      <c r="E22" s="60"/>
      <c r="F22" s="74"/>
      <c r="G22" s="74"/>
    </row>
    <row r="23" spans="1:9">
      <c r="A23" s="31" t="s">
        <v>26</v>
      </c>
      <c r="B23" s="32"/>
      <c r="C23" s="33">
        <f>C4*C18</f>
        <v>1814000</v>
      </c>
      <c r="D23" s="33">
        <f>D4*D18</f>
        <v>0</v>
      </c>
      <c r="H23" s="115"/>
      <c r="I23" s="115"/>
    </row>
    <row r="24" spans="1:9">
      <c r="A24" s="15" t="s">
        <v>27</v>
      </c>
      <c r="H24" s="115"/>
      <c r="I24" s="115"/>
    </row>
    <row r="25" spans="1:9">
      <c r="A25" s="34" t="s">
        <v>28</v>
      </c>
      <c r="B25" s="16"/>
      <c r="C25" s="30">
        <f>C19*0.025/12</f>
        <v>10203.75</v>
      </c>
      <c r="D25" s="30"/>
      <c r="I25" s="115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H6" sqref="H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6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604.16666666666674</v>
      </c>
      <c r="C6" s="4">
        <f t="shared" si="2"/>
        <v>725.00000000000011</v>
      </c>
      <c r="D6" s="4">
        <f t="shared" si="3"/>
        <v>870.00000000000011</v>
      </c>
      <c r="E6" s="5">
        <f t="shared" si="4"/>
        <v>3700000</v>
      </c>
      <c r="F6" s="4">
        <f t="shared" si="5"/>
        <v>6124</v>
      </c>
      <c r="G6" s="4">
        <f t="shared" si="6"/>
        <v>5103</v>
      </c>
      <c r="H6" s="4">
        <f t="shared" si="7"/>
        <v>4253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870</v>
      </c>
      <c r="P6" s="71">
        <f t="shared" si="10"/>
        <v>725</v>
      </c>
      <c r="Q6" s="71">
        <f t="shared" si="11"/>
        <v>604.16666666666674</v>
      </c>
      <c r="R6" s="2">
        <v>3700000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K10" sqref="K10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E8:I19"/>
  <sheetViews>
    <sheetView topLeftCell="A4" workbookViewId="0">
      <selection activeCell="I18" sqref="I18"/>
    </sheetView>
  </sheetViews>
  <sheetFormatPr defaultRowHeight="15"/>
  <sheetData>
    <row r="8" spans="7:9">
      <c r="G8">
        <v>9.3000000000000007</v>
      </c>
      <c r="H8">
        <v>14.8</v>
      </c>
      <c r="I8">
        <f t="shared" ref="I8:I14" si="0">G8*H8</f>
        <v>137.64000000000001</v>
      </c>
    </row>
    <row r="9" spans="7:9">
      <c r="G9" s="71">
        <v>11.2</v>
      </c>
      <c r="H9" s="71">
        <v>10.199999999999999</v>
      </c>
      <c r="I9" s="71">
        <f t="shared" si="0"/>
        <v>114.23999999999998</v>
      </c>
    </row>
    <row r="10" spans="7:9">
      <c r="G10" s="71">
        <v>10.1</v>
      </c>
      <c r="H10" s="71">
        <v>10.3</v>
      </c>
      <c r="I10" s="71">
        <f t="shared" si="0"/>
        <v>104.03</v>
      </c>
    </row>
    <row r="11" spans="7:9">
      <c r="G11" s="71">
        <v>13.1</v>
      </c>
      <c r="H11" s="71">
        <v>11.7</v>
      </c>
      <c r="I11" s="71">
        <f t="shared" si="0"/>
        <v>153.26999999999998</v>
      </c>
    </row>
    <row r="12" spans="7:9">
      <c r="G12" s="71">
        <v>3.3</v>
      </c>
      <c r="H12" s="71">
        <v>8.1999999999999993</v>
      </c>
      <c r="I12" s="71">
        <f t="shared" si="0"/>
        <v>27.059999999999995</v>
      </c>
    </row>
    <row r="13" spans="7:9">
      <c r="G13" s="71">
        <v>4.2</v>
      </c>
      <c r="H13" s="71">
        <v>6.2</v>
      </c>
      <c r="I13" s="71">
        <f t="shared" si="0"/>
        <v>26.040000000000003</v>
      </c>
    </row>
    <row r="14" spans="7:9">
      <c r="G14" s="71">
        <v>3.2</v>
      </c>
      <c r="H14" s="71">
        <v>4.2</v>
      </c>
      <c r="I14" s="71">
        <f t="shared" si="0"/>
        <v>13.440000000000001</v>
      </c>
    </row>
    <row r="15" spans="7:9">
      <c r="G15" s="71">
        <v>3.2</v>
      </c>
      <c r="H15" s="71">
        <v>5.2</v>
      </c>
      <c r="I15" s="71">
        <f t="shared" ref="I15:I17" si="1">G15*H15</f>
        <v>16.64</v>
      </c>
    </row>
    <row r="16" spans="7:9">
      <c r="G16" s="71"/>
      <c r="H16" s="71">
        <v>0</v>
      </c>
      <c r="I16" s="71">
        <f>SUM(I8:I15)</f>
        <v>592.3599999999999</v>
      </c>
    </row>
    <row r="17" spans="5:9">
      <c r="E17" s="71" t="s">
        <v>69</v>
      </c>
      <c r="G17" s="71">
        <v>5.2</v>
      </c>
      <c r="H17" s="71">
        <v>9.3000000000000007</v>
      </c>
      <c r="I17" s="71">
        <f t="shared" si="1"/>
        <v>48.360000000000007</v>
      </c>
    </row>
    <row r="18" spans="5:9">
      <c r="G18" s="71"/>
      <c r="I18">
        <f>SUM(I16:I17)</f>
        <v>640.71999999999991</v>
      </c>
    </row>
    <row r="19" spans="5:9">
      <c r="G19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 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2024-06-22T11:50:05Z</dcterms:modified>
</cp:coreProperties>
</file>