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7" sheetId="40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4"/>
  <c r="Q4" s="1"/>
  <c r="B4" s="1"/>
  <c r="J4"/>
  <c r="I4"/>
  <c r="E4"/>
  <c r="A4"/>
  <c r="F4" l="1"/>
  <c r="C4"/>
  <c r="D4" l="1"/>
  <c r="H4" s="1"/>
  <c r="G4"/>
  <c r="I20" i="23" l="1"/>
  <c r="I19"/>
  <c r="I18"/>
  <c r="J17" i="40"/>
  <c r="J14"/>
  <c r="J16"/>
  <c r="J8"/>
  <c r="J9"/>
  <c r="J10"/>
  <c r="J11"/>
  <c r="J12"/>
  <c r="J13"/>
  <c r="J15"/>
  <c r="J7"/>
  <c r="P5" i="4"/>
  <c r="Q5" s="1"/>
  <c r="B5" s="1"/>
  <c r="C5" s="1"/>
  <c r="D5" s="1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J5"/>
  <c r="I5"/>
  <c r="E5"/>
  <c r="Q3"/>
  <c r="B3" s="1"/>
  <c r="C3" s="1"/>
  <c r="D3" s="1"/>
  <c r="J3"/>
  <c r="I3"/>
  <c r="E3"/>
  <c r="Q2"/>
  <c r="B2" s="1"/>
  <c r="C2" s="1"/>
  <c r="D2" s="1"/>
  <c r="J2"/>
  <c r="I2"/>
  <c r="E2"/>
  <c r="F2" s="1"/>
  <c r="F5" l="1"/>
  <c r="F3"/>
  <c r="H2"/>
  <c r="H3"/>
  <c r="H5"/>
  <c r="H6"/>
  <c r="H7"/>
  <c r="H8"/>
  <c r="H9"/>
  <c r="H10"/>
  <c r="H11"/>
  <c r="H12"/>
  <c r="H13"/>
  <c r="G2"/>
  <c r="G3"/>
  <c r="G5"/>
  <c r="G6"/>
  <c r="G7"/>
  <c r="G8"/>
  <c r="G9"/>
  <c r="G10"/>
  <c r="G11"/>
  <c r="G12"/>
  <c r="G13"/>
  <c r="J13" i="2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E24" l="1"/>
  <c r="B20"/>
  <c r="P17" i="4"/>
  <c r="Q17" s="1"/>
  <c r="J17"/>
  <c r="I17"/>
  <c r="E17"/>
  <c r="A17"/>
  <c r="P16"/>
  <c r="Q16" s="1"/>
  <c r="J16"/>
  <c r="I16"/>
  <c r="E16"/>
  <c r="A16"/>
  <c r="B16" l="1"/>
  <c r="B17"/>
  <c r="C17" l="1"/>
  <c r="G17" s="1"/>
  <c r="F17"/>
  <c r="C16"/>
  <c r="G16" s="1"/>
  <c r="F16"/>
  <c r="D17"/>
  <c r="H17" s="1"/>
  <c r="D16"/>
  <c r="H16" s="1"/>
</calcChain>
</file>

<file path=xl/sharedStrings.xml><?xml version="1.0" encoding="utf-8"?>
<sst xmlns="http://schemas.openxmlformats.org/spreadsheetml/2006/main" count="136" uniqueCount="100">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</sst>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2" borderId="0" xfId="0" applyFon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8</xdr:row>
      <xdr:rowOff>161925</xdr:rowOff>
    </xdr:from>
    <xdr:to>
      <xdr:col>11</xdr:col>
      <xdr:colOff>28575</xdr:colOff>
      <xdr:row>27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="" xmlns:a14="http://schemas.microsoft.com/office/drawing/2010/main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ve="http://schemas.openxmlformats.org/markup-compatibility/2006" val="0"/>
            </a:ext>
          </a:extLst>
        </a:blip>
        <a:srcRect t="18083"/>
        <a:stretch>
          <a:fillRect/>
        </a:stretch>
      </xdr:blipFill>
      <xdr:spPr bwMode="auto">
        <a:xfrm>
          <a:off x="1000125" y="1685925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lc="http://schemas.openxmlformats.org/drawingml/2006/lockedCanvas" xmlns:pic="http://schemas.openxmlformats.org/drawingml/2006/picture" xmlns="" xmlns:a14="http://schemas.microsoft.com/office/drawing/2010/main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r="http://schemas.openxmlformats.org/officeDocument/2006/relationships" xmlns:o="urn:schemas-microsoft-com:office:office" xmlns:ve="http://schemas.openxmlformats.org/markup-compatibility/2006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133350</xdr:rowOff>
    </xdr:from>
    <xdr:to>
      <xdr:col>9</xdr:col>
      <xdr:colOff>485140</xdr:colOff>
      <xdr:row>19</xdr:row>
      <xdr:rowOff>95250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33350"/>
          <a:ext cx="5733415" cy="35814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76200</xdr:rowOff>
    </xdr:from>
    <xdr:to>
      <xdr:col>10</xdr:col>
      <xdr:colOff>380365</xdr:colOff>
      <xdr:row>20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="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42950" y="266700"/>
          <a:ext cx="5733415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lc="http://schemas.openxmlformats.org/drawingml/2006/lockedCanvas" xmlns:pic="http://schemas.openxmlformats.org/drawingml/2006/picture" xmlns:a14="http://schemas.microsoft.com/office/drawing/2010/main" xmlns="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r="http://schemas.openxmlformats.org/officeDocument/2006/relationships" xmlns:o="urn:schemas-microsoft-com:office:office" xmlns:ve="http://schemas.openxmlformats.org/markup-compatibility/2006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425824</xdr:colOff>
      <xdr:row>2</xdr:row>
      <xdr:rowOff>56029</xdr:rowOff>
    </xdr:from>
    <xdr:to>
      <xdr:col>11</xdr:col>
      <xdr:colOff>108063</xdr:colOff>
      <xdr:row>23</xdr:row>
      <xdr:rowOff>141754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="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1030942" y="437029"/>
          <a:ext cx="5733415" cy="4086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lc="http://schemas.openxmlformats.org/drawingml/2006/lockedCanvas" xmlns:pic="http://schemas.openxmlformats.org/drawingml/2006/picture" xmlns:a14="http://schemas.microsoft.com/office/drawing/2010/main" xmlns="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r="http://schemas.openxmlformats.org/officeDocument/2006/relationships" xmlns:o="urn:schemas-microsoft-com:office:office" xmlns:ve="http://schemas.openxmlformats.org/markup-compatibility/2006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31535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29500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29500</v>
      </c>
      <c r="D5" s="56" t="s">
        <v>61</v>
      </c>
      <c r="E5" s="57">
        <f>ROUND(C5/10.764,0)</f>
        <v>2741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0.09</v>
      </c>
      <c r="D8" s="98">
        <f>1-C8</f>
        <v>0.91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20020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27520</v>
      </c>
      <c r="D10" s="56" t="s">
        <v>61</v>
      </c>
      <c r="E10" s="57">
        <f>ROUND(C10/10.764,0)</f>
        <v>2557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9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51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724</v>
      </c>
      <c r="D17" s="71">
        <f>E10*C17</f>
        <v>1851268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tabSelected="1" topLeftCell="A4" workbookViewId="0">
      <selection activeCell="C6" sqref="C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0">
      <c r="A1" s="11"/>
      <c r="B1" s="12"/>
      <c r="C1" s="13"/>
      <c r="D1" s="14"/>
      <c r="F1" s="74"/>
      <c r="G1" s="74"/>
    </row>
    <row r="2" spans="1:10">
      <c r="A2" s="15"/>
      <c r="C2" s="16" t="s">
        <v>76</v>
      </c>
      <c r="D2" s="17"/>
      <c r="F2" s="74"/>
      <c r="G2" s="74"/>
    </row>
    <row r="3" spans="1:10">
      <c r="A3" s="15" t="s">
        <v>13</v>
      </c>
      <c r="B3" s="18"/>
      <c r="C3" s="19">
        <v>4300</v>
      </c>
      <c r="D3" s="20" t="s">
        <v>98</v>
      </c>
      <c r="F3" s="74"/>
      <c r="G3" s="74"/>
      <c r="H3" s="74"/>
      <c r="I3" s="74"/>
    </row>
    <row r="4" spans="1:10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0" ht="16.5">
      <c r="A5" s="15" t="s">
        <v>15</v>
      </c>
      <c r="B5" s="18"/>
      <c r="C5" s="19">
        <f>C3-C4</f>
        <v>2300</v>
      </c>
      <c r="D5" s="22"/>
      <c r="F5" s="74"/>
      <c r="G5" s="74"/>
      <c r="H5" s="114"/>
      <c r="I5" s="74"/>
    </row>
    <row r="6" spans="1:10">
      <c r="A6" s="15" t="s">
        <v>16</v>
      </c>
      <c r="B6" s="18"/>
      <c r="C6" s="19">
        <f>C4</f>
        <v>2000</v>
      </c>
      <c r="D6" s="22"/>
      <c r="F6" s="74"/>
      <c r="G6" s="74"/>
    </row>
    <row r="7" spans="1:10">
      <c r="A7" s="15" t="s">
        <v>17</v>
      </c>
      <c r="B7" s="23"/>
      <c r="C7" s="24">
        <v>9</v>
      </c>
      <c r="D7" s="24"/>
      <c r="F7" s="74"/>
      <c r="G7" s="74"/>
    </row>
    <row r="8" spans="1:10">
      <c r="A8" s="15" t="s">
        <v>18</v>
      </c>
      <c r="B8" s="23"/>
      <c r="C8" s="24">
        <f>C9-C7</f>
        <v>51</v>
      </c>
      <c r="D8" s="24"/>
      <c r="F8" s="74"/>
      <c r="G8" s="74"/>
    </row>
    <row r="9" spans="1:10">
      <c r="A9" s="15" t="s">
        <v>19</v>
      </c>
      <c r="B9" s="23"/>
      <c r="C9" s="24">
        <v>60</v>
      </c>
      <c r="D9" s="24"/>
      <c r="F9" s="74"/>
      <c r="G9" s="74"/>
    </row>
    <row r="10" spans="1:10" ht="30">
      <c r="A10" s="21" t="s">
        <v>20</v>
      </c>
      <c r="B10" s="23"/>
      <c r="C10" s="24">
        <f>90*C7/C9</f>
        <v>13.5</v>
      </c>
      <c r="D10" s="24"/>
      <c r="F10" s="74"/>
      <c r="G10" s="74"/>
    </row>
    <row r="11" spans="1:10">
      <c r="A11" s="15"/>
      <c r="B11" s="25"/>
      <c r="C11" s="26">
        <f>C10%</f>
        <v>0.13500000000000001</v>
      </c>
      <c r="D11" s="26"/>
      <c r="F11" s="74"/>
      <c r="G11" s="74"/>
    </row>
    <row r="12" spans="1:10">
      <c r="A12" s="15" t="s">
        <v>21</v>
      </c>
      <c r="B12" s="18"/>
      <c r="C12" s="19">
        <f>C6*C11</f>
        <v>270</v>
      </c>
      <c r="D12" s="22"/>
      <c r="F12" s="74"/>
      <c r="G12" s="74"/>
    </row>
    <row r="13" spans="1:10">
      <c r="A13" s="15" t="s">
        <v>22</v>
      </c>
      <c r="B13" s="18"/>
      <c r="C13" s="19">
        <f>C6-C12</f>
        <v>1730</v>
      </c>
      <c r="D13" s="22"/>
      <c r="F13" s="74"/>
      <c r="G13" s="74"/>
      <c r="I13" s="6"/>
      <c r="J13" s="29">
        <f>I12*I10</f>
        <v>0</v>
      </c>
    </row>
    <row r="14" spans="1:10">
      <c r="A14" s="15" t="s">
        <v>15</v>
      </c>
      <c r="B14" s="18"/>
      <c r="C14" s="19">
        <f>C5</f>
        <v>2300</v>
      </c>
      <c r="D14" s="22"/>
      <c r="F14" s="74"/>
      <c r="G14" s="74"/>
      <c r="H14" s="71"/>
      <c r="I14" s="6"/>
    </row>
    <row r="15" spans="1:10">
      <c r="B15" s="18"/>
      <c r="C15" s="19"/>
      <c r="D15" s="22"/>
      <c r="F15" s="74"/>
      <c r="G15" s="74"/>
      <c r="H15" s="116"/>
      <c r="I15" s="6"/>
    </row>
    <row r="16" spans="1:10">
      <c r="A16" s="27" t="s">
        <v>23</v>
      </c>
      <c r="B16" s="28"/>
      <c r="C16" s="20">
        <f>C14+C13</f>
        <v>4030</v>
      </c>
      <c r="D16" s="20"/>
      <c r="E16" s="60"/>
      <c r="F16" s="74"/>
      <c r="G16" s="74"/>
      <c r="H16" s="116"/>
      <c r="I16" s="6">
        <v>2917720</v>
      </c>
    </row>
    <row r="17" spans="1:9">
      <c r="B17" s="23"/>
      <c r="C17" s="24"/>
      <c r="D17" s="24"/>
      <c r="F17" s="74"/>
      <c r="G17" s="74"/>
      <c r="H17" s="116"/>
      <c r="I17" s="6">
        <v>250000</v>
      </c>
    </row>
    <row r="18" spans="1:9" ht="16.5">
      <c r="A18" s="27" t="s">
        <v>99</v>
      </c>
      <c r="B18" s="7"/>
      <c r="C18" s="72">
        <v>724</v>
      </c>
      <c r="D18" s="72"/>
      <c r="E18" s="73"/>
      <c r="F18" s="74"/>
      <c r="G18" s="74"/>
      <c r="H18" s="120" t="s">
        <v>68</v>
      </c>
      <c r="I18" s="120">
        <f>I16+I17</f>
        <v>3167720</v>
      </c>
    </row>
    <row r="19" spans="1:9">
      <c r="A19" s="15"/>
      <c r="B19" s="6"/>
      <c r="C19" s="29">
        <f>C18*C16</f>
        <v>2917720</v>
      </c>
      <c r="D19" s="74" t="s">
        <v>68</v>
      </c>
      <c r="E19" s="29"/>
      <c r="F19" s="74" t="s">
        <v>68</v>
      </c>
      <c r="G19" s="74"/>
      <c r="H19" s="120" t="s">
        <v>24</v>
      </c>
      <c r="I19" s="120">
        <f>I18*95%</f>
        <v>3009334</v>
      </c>
    </row>
    <row r="20" spans="1:9">
      <c r="A20" s="15"/>
      <c r="B20" s="53">
        <f>C20*90%</f>
        <v>2494650.6</v>
      </c>
      <c r="C20" s="30">
        <f>C19*95%</f>
        <v>2771834</v>
      </c>
      <c r="D20" s="74" t="s">
        <v>24</v>
      </c>
      <c r="E20" s="30"/>
      <c r="F20" s="74" t="s">
        <v>24</v>
      </c>
      <c r="G20" s="74"/>
      <c r="H20" s="120" t="s">
        <v>25</v>
      </c>
      <c r="I20" s="120">
        <f>I18*80%</f>
        <v>2534176</v>
      </c>
    </row>
    <row r="21" spans="1:9">
      <c r="A21" s="15"/>
      <c r="C21" s="30">
        <f>C19*80%</f>
        <v>2334176</v>
      </c>
      <c r="D21" s="74" t="s">
        <v>25</v>
      </c>
      <c r="E21" s="30"/>
      <c r="F21" s="74" t="s">
        <v>25</v>
      </c>
      <c r="G21" s="74"/>
    </row>
    <row r="22" spans="1:9">
      <c r="A22" s="15"/>
      <c r="F22" s="74"/>
      <c r="G22" s="74"/>
    </row>
    <row r="23" spans="1:9">
      <c r="A23" s="31" t="s">
        <v>26</v>
      </c>
      <c r="B23" s="32"/>
      <c r="C23" s="33">
        <f>C4*C18</f>
        <v>1448000</v>
      </c>
      <c r="D23" s="33">
        <f>D4*D18</f>
        <v>0</v>
      </c>
    </row>
    <row r="24" spans="1:9">
      <c r="A24" s="15" t="s">
        <v>27</v>
      </c>
      <c r="E24" s="53">
        <f>C20*80%</f>
        <v>2217467.2000000002</v>
      </c>
    </row>
    <row r="25" spans="1:9">
      <c r="A25" s="34" t="s">
        <v>28</v>
      </c>
      <c r="B25" s="16"/>
      <c r="C25" s="30">
        <f>C19*0.025/12</f>
        <v>6078.583333333333</v>
      </c>
      <c r="D25" s="30"/>
    </row>
    <row r="26" spans="1:9">
      <c r="C26" s="30"/>
      <c r="D26" s="30"/>
    </row>
    <row r="27" spans="1:9">
      <c r="C27" s="30"/>
      <c r="D27" s="30"/>
      <c r="E27" s="53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F4" sqref="F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3" si="0">Q2</f>
        <v>536.66666666666674</v>
      </c>
      <c r="C2" s="4">
        <f t="shared" ref="C2:C13" si="1">B2*1.2</f>
        <v>644.00000000000011</v>
      </c>
      <c r="D2" s="4">
        <f t="shared" ref="D2:D13" si="2">C2*1.2</f>
        <v>772.80000000000007</v>
      </c>
      <c r="E2" s="5">
        <f t="shared" ref="E2:E13" si="3">R2</f>
        <v>2151000</v>
      </c>
      <c r="F2" s="115">
        <f t="shared" ref="F2:F13" si="4">ROUND((E2/B2),0)</f>
        <v>4008</v>
      </c>
      <c r="G2" s="115">
        <f t="shared" ref="G2:G13" si="5">ROUND((E2/C2),0)</f>
        <v>3340</v>
      </c>
      <c r="H2" s="115">
        <f t="shared" ref="H2:H13" si="6">ROUND((E2/D2),0)</f>
        <v>2783</v>
      </c>
      <c r="I2" s="115">
        <f t="shared" ref="I2:I13" si="7">T2</f>
        <v>0</v>
      </c>
      <c r="J2" s="115">
        <f t="shared" ref="J2:J13" si="8">U2</f>
        <v>0</v>
      </c>
      <c r="K2" s="116"/>
      <c r="L2" s="116"/>
      <c r="M2" s="116"/>
      <c r="N2" s="116"/>
      <c r="O2" s="71">
        <v>0</v>
      </c>
      <c r="P2" s="71">
        <v>644</v>
      </c>
      <c r="Q2" s="71">
        <f t="shared" ref="Q2:Q13" si="9">P2/1.2</f>
        <v>536.66666666666674</v>
      </c>
      <c r="R2" s="2">
        <v>2151000</v>
      </c>
      <c r="S2" s="2"/>
      <c r="T2" s="2"/>
      <c r="AA2" s="65"/>
    </row>
    <row r="3" spans="1:35">
      <c r="A3" s="4">
        <v>2</v>
      </c>
      <c r="B3" s="4">
        <f t="shared" si="0"/>
        <v>541.66666666666674</v>
      </c>
      <c r="C3" s="4">
        <f t="shared" si="1"/>
        <v>650.00000000000011</v>
      </c>
      <c r="D3" s="4">
        <f t="shared" si="2"/>
        <v>780.00000000000011</v>
      </c>
      <c r="E3" s="5">
        <f t="shared" si="3"/>
        <v>2400000</v>
      </c>
      <c r="F3" s="4">
        <f t="shared" si="4"/>
        <v>4431</v>
      </c>
      <c r="G3" s="4">
        <f t="shared" si="5"/>
        <v>3692</v>
      </c>
      <c r="H3" s="4">
        <f t="shared" si="6"/>
        <v>3077</v>
      </c>
      <c r="I3" s="4">
        <f t="shared" si="7"/>
        <v>0</v>
      </c>
      <c r="J3" s="4">
        <f t="shared" si="8"/>
        <v>0</v>
      </c>
      <c r="K3" s="71"/>
      <c r="L3" s="71"/>
      <c r="M3" s="71"/>
      <c r="N3" s="71"/>
      <c r="O3" s="71">
        <v>0</v>
      </c>
      <c r="P3" s="71">
        <v>650</v>
      </c>
      <c r="Q3" s="71">
        <f t="shared" si="9"/>
        <v>541.66666666666674</v>
      </c>
      <c r="R3" s="2">
        <v>2400000</v>
      </c>
      <c r="S3" s="2"/>
      <c r="T3" s="2"/>
      <c r="AE3" s="65"/>
    </row>
    <row r="4" spans="1:35">
      <c r="A4" s="4">
        <f t="shared" ref="A4" si="10">N4</f>
        <v>0</v>
      </c>
      <c r="B4" s="4">
        <f t="shared" ref="B4" si="11">Q4</f>
        <v>833.33333333333337</v>
      </c>
      <c r="C4" s="4">
        <f t="shared" ref="C4" si="12">B4*1.2</f>
        <v>1000</v>
      </c>
      <c r="D4" s="4">
        <f t="shared" ref="D4" si="13">C4*1.2</f>
        <v>1200</v>
      </c>
      <c r="E4" s="5">
        <f t="shared" ref="E4" si="14">R4</f>
        <v>4700000</v>
      </c>
      <c r="F4" s="4">
        <f t="shared" ref="F4" si="15">ROUND((E4/B4),0)</f>
        <v>5640</v>
      </c>
      <c r="G4" s="4">
        <f t="shared" ref="G4" si="16">ROUND((E4/C4),0)</f>
        <v>4700</v>
      </c>
      <c r="H4" s="4">
        <f t="shared" ref="H4" si="17">ROUND((E4/D4),0)</f>
        <v>3917</v>
      </c>
      <c r="I4" s="4">
        <f t="shared" ref="I4" si="18">T4</f>
        <v>0</v>
      </c>
      <c r="J4" s="4">
        <f t="shared" ref="J4" si="19">U4</f>
        <v>0</v>
      </c>
      <c r="K4" s="71"/>
      <c r="L4" s="71"/>
      <c r="M4" s="71"/>
      <c r="N4" s="71"/>
      <c r="O4" s="71">
        <v>1200</v>
      </c>
      <c r="P4" s="71">
        <f t="shared" ref="P4" si="20">O4/1.2</f>
        <v>1000</v>
      </c>
      <c r="Q4" s="71">
        <f t="shared" ref="Q4" si="21">P4/1.2</f>
        <v>833.33333333333337</v>
      </c>
      <c r="R4" s="2">
        <v>4700000</v>
      </c>
      <c r="S4" s="2"/>
      <c r="T4" s="2"/>
    </row>
    <row r="5" spans="1:35">
      <c r="A5" s="4">
        <v>4</v>
      </c>
      <c r="B5" s="4">
        <f t="shared" si="0"/>
        <v>388.88888888888891</v>
      </c>
      <c r="C5" s="4">
        <f t="shared" si="1"/>
        <v>466.66666666666669</v>
      </c>
      <c r="D5" s="4">
        <f t="shared" si="2"/>
        <v>560</v>
      </c>
      <c r="E5" s="5">
        <f t="shared" si="3"/>
        <v>2000000</v>
      </c>
      <c r="F5" s="4">
        <f t="shared" si="4"/>
        <v>5143</v>
      </c>
      <c r="G5" s="4">
        <f t="shared" si="5"/>
        <v>4286</v>
      </c>
      <c r="H5" s="4">
        <f t="shared" si="6"/>
        <v>3571</v>
      </c>
      <c r="I5" s="4">
        <f t="shared" si="7"/>
        <v>0</v>
      </c>
      <c r="J5" s="4">
        <f t="shared" si="8"/>
        <v>0</v>
      </c>
      <c r="K5" s="71"/>
      <c r="L5" s="71"/>
      <c r="M5" s="71"/>
      <c r="N5" s="71"/>
      <c r="O5" s="71">
        <v>560</v>
      </c>
      <c r="P5" s="71">
        <f t="shared" ref="P4:P7" si="22">O5/1.2</f>
        <v>466.66666666666669</v>
      </c>
      <c r="Q5" s="71">
        <f t="shared" si="9"/>
        <v>388.88888888888891</v>
      </c>
      <c r="R5" s="2">
        <v>2000000</v>
      </c>
      <c r="S5" s="2"/>
      <c r="T5" s="2"/>
    </row>
    <row r="6" spans="1:35">
      <c r="A6" s="4">
        <f t="shared" ref="A6:A13" si="23">N6</f>
        <v>0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K6" s="71"/>
      <c r="L6" s="71"/>
      <c r="M6" s="71"/>
      <c r="N6" s="71"/>
      <c r="O6" s="71">
        <v>0</v>
      </c>
      <c r="P6" s="71">
        <f t="shared" si="22"/>
        <v>0</v>
      </c>
      <c r="Q6" s="71">
        <f t="shared" si="9"/>
        <v>0</v>
      </c>
      <c r="R6" s="2">
        <v>0</v>
      </c>
      <c r="S6" s="2"/>
      <c r="T6" s="2"/>
      <c r="AI6" t="s">
        <v>73</v>
      </c>
    </row>
    <row r="7" spans="1:35">
      <c r="A7" s="4">
        <f t="shared" si="23"/>
        <v>0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9"/>
        <v>0</v>
      </c>
      <c r="R7" s="2">
        <v>0</v>
      </c>
      <c r="S7" s="2"/>
      <c r="T7" s="2"/>
    </row>
    <row r="8" spans="1:35">
      <c r="A8" s="4">
        <f t="shared" si="23"/>
        <v>0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9"/>
        <v>0</v>
      </c>
      <c r="R8" s="2">
        <v>0</v>
      </c>
      <c r="S8" s="2"/>
      <c r="T8" s="2"/>
    </row>
    <row r="9" spans="1:35">
      <c r="A9" s="4">
        <f t="shared" si="23"/>
        <v>0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K9" s="71"/>
      <c r="L9" s="71"/>
      <c r="M9" s="71"/>
      <c r="N9" s="71"/>
      <c r="O9" s="71">
        <v>0</v>
      </c>
      <c r="P9" s="71">
        <f t="shared" ref="P9:P13" si="24">O9/1.2</f>
        <v>0</v>
      </c>
      <c r="Q9" s="71">
        <f t="shared" si="9"/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K10" s="71"/>
      <c r="L10" s="71"/>
      <c r="M10" s="71"/>
      <c r="N10" s="71"/>
      <c r="O10" s="71">
        <v>0</v>
      </c>
      <c r="P10" s="71">
        <f t="shared" si="24"/>
        <v>0</v>
      </c>
      <c r="Q10" s="71">
        <f t="shared" si="9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K11" s="71"/>
      <c r="L11" s="71"/>
      <c r="M11" s="71"/>
      <c r="N11" s="71"/>
      <c r="O11" s="71">
        <v>0</v>
      </c>
      <c r="P11" s="71">
        <f t="shared" si="24"/>
        <v>0</v>
      </c>
      <c r="Q11" s="71">
        <f t="shared" si="9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K12" s="71"/>
      <c r="L12" s="71"/>
      <c r="M12" s="71"/>
      <c r="N12" s="71"/>
      <c r="O12" s="71">
        <v>0</v>
      </c>
      <c r="P12" s="71">
        <f t="shared" si="24"/>
        <v>0</v>
      </c>
      <c r="Q12" s="71">
        <f t="shared" si="9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K13" s="71"/>
      <c r="L13" s="71"/>
      <c r="M13" s="71"/>
      <c r="N13" s="71"/>
      <c r="O13" s="71">
        <v>0</v>
      </c>
      <c r="P13" s="71">
        <f t="shared" si="24"/>
        <v>0</v>
      </c>
      <c r="Q13" s="71">
        <f t="shared" si="9"/>
        <v>0</v>
      </c>
      <c r="R13" s="2">
        <v>0</v>
      </c>
      <c r="S13" s="2"/>
    </row>
    <row r="14" spans="1:35">
      <c r="A14" s="4">
        <f t="shared" ref="A14:A15" si="25">N14</f>
        <v>0</v>
      </c>
      <c r="B14" s="4">
        <f t="shared" ref="B14:B15" si="26">Q14</f>
        <v>0</v>
      </c>
      <c r="C14" s="4">
        <f t="shared" ref="C14:C15" si="27">B14*1.2</f>
        <v>0</v>
      </c>
      <c r="D14" s="4">
        <f t="shared" ref="D14:D15" si="28">C14*1.2</f>
        <v>0</v>
      </c>
      <c r="E14" s="5">
        <f t="shared" ref="E14:E15" si="29">R14</f>
        <v>0</v>
      </c>
      <c r="F14" s="4" t="e">
        <f t="shared" ref="F14:F15" si="30">ROUND((E14/B14),0)</f>
        <v>#DIV/0!</v>
      </c>
      <c r="G14" s="4" t="e">
        <f t="shared" ref="G14:G15" si="31">ROUND((E14/C14),0)</f>
        <v>#DIV/0!</v>
      </c>
      <c r="H14" s="4" t="e">
        <f t="shared" ref="H14:H15" si="32">ROUND((E14/D14),0)</f>
        <v>#DIV/0!</v>
      </c>
      <c r="I14" s="4">
        <f t="shared" ref="I14:I15" si="33">T14</f>
        <v>0</v>
      </c>
      <c r="J14" s="4">
        <f t="shared" ref="J14:J15" si="34">U14</f>
        <v>0</v>
      </c>
      <c r="O14">
        <v>0</v>
      </c>
      <c r="P14">
        <f t="shared" ref="P14:P15" si="35">O14/1.2</f>
        <v>0</v>
      </c>
      <c r="Q14">
        <f t="shared" ref="Q14:Q15" si="36">P14/1.2</f>
        <v>0</v>
      </c>
      <c r="R14" s="2">
        <v>0</v>
      </c>
      <c r="S14" s="2"/>
    </row>
    <row r="15" spans="1:35">
      <c r="A15" s="4">
        <f t="shared" si="25"/>
        <v>0</v>
      </c>
      <c r="B15" s="4">
        <f t="shared" si="26"/>
        <v>0</v>
      </c>
      <c r="C15" s="4">
        <f t="shared" si="27"/>
        <v>0</v>
      </c>
      <c r="D15" s="4">
        <f t="shared" si="28"/>
        <v>0</v>
      </c>
      <c r="E15" s="5">
        <f t="shared" si="29"/>
        <v>0</v>
      </c>
      <c r="F15" s="4" t="e">
        <f t="shared" si="30"/>
        <v>#DIV/0!</v>
      </c>
      <c r="G15" s="4" t="e">
        <f t="shared" si="31"/>
        <v>#DIV/0!</v>
      </c>
      <c r="H15" s="4" t="e">
        <f t="shared" si="32"/>
        <v>#DIV/0!</v>
      </c>
      <c r="I15" s="4">
        <f t="shared" si="33"/>
        <v>0</v>
      </c>
      <c r="J15" s="4">
        <f t="shared" si="34"/>
        <v>0</v>
      </c>
      <c r="O15">
        <v>0</v>
      </c>
      <c r="P15">
        <f t="shared" si="35"/>
        <v>0</v>
      </c>
      <c r="Q15">
        <f t="shared" si="36"/>
        <v>0</v>
      </c>
      <c r="R15" s="2">
        <v>0</v>
      </c>
      <c r="S15" s="2"/>
    </row>
    <row r="16" spans="1:35">
      <c r="A16" s="4">
        <f t="shared" ref="A16:A17" si="37">N16</f>
        <v>0</v>
      </c>
      <c r="B16" s="4">
        <f t="shared" ref="B16:B17" si="38">Q16</f>
        <v>0</v>
      </c>
      <c r="C16" s="4">
        <f t="shared" ref="C16:C17" si="39">B16*1.2</f>
        <v>0</v>
      </c>
      <c r="D16" s="4">
        <f t="shared" ref="D16:D17" si="40">C16*1.2</f>
        <v>0</v>
      </c>
      <c r="E16" s="5">
        <f t="shared" ref="E16:E17" si="41">R16</f>
        <v>0</v>
      </c>
      <c r="F16" s="4" t="e">
        <f t="shared" ref="F16:F17" si="42">ROUND((E16/B16),0)</f>
        <v>#DIV/0!</v>
      </c>
      <c r="G16" s="4" t="e">
        <f t="shared" ref="G16:G17" si="43">ROUND((E16/C16),0)</f>
        <v>#DIV/0!</v>
      </c>
      <c r="H16" s="4" t="e">
        <f t="shared" ref="H16:H17" si="44">ROUND((E16/D16),0)</f>
        <v>#DIV/0!</v>
      </c>
      <c r="I16" s="4">
        <f t="shared" ref="I16:J17" si="45">T16</f>
        <v>0</v>
      </c>
      <c r="J16" s="4">
        <f t="shared" si="45"/>
        <v>0</v>
      </c>
      <c r="O16">
        <v>0</v>
      </c>
      <c r="P16">
        <f t="shared" ref="P16:P17" si="46">O16/1.2</f>
        <v>0</v>
      </c>
      <c r="Q16">
        <f t="shared" ref="Q16:Q17" si="47">P16/1.2</f>
        <v>0</v>
      </c>
      <c r="R16" s="2">
        <v>0</v>
      </c>
      <c r="S16" s="2"/>
    </row>
    <row r="17" spans="1:19">
      <c r="A17" s="4">
        <f t="shared" si="37"/>
        <v>0</v>
      </c>
      <c r="B17" s="4">
        <f t="shared" si="38"/>
        <v>0</v>
      </c>
      <c r="C17" s="4">
        <f t="shared" si="39"/>
        <v>0</v>
      </c>
      <c r="D17" s="4">
        <f t="shared" si="40"/>
        <v>0</v>
      </c>
      <c r="E17" s="5">
        <f t="shared" si="41"/>
        <v>0</v>
      </c>
      <c r="F17" s="4" t="e">
        <f t="shared" si="42"/>
        <v>#DIV/0!</v>
      </c>
      <c r="G17" s="4" t="e">
        <f t="shared" si="43"/>
        <v>#DIV/0!</v>
      </c>
      <c r="H17" s="4" t="e">
        <f t="shared" si="44"/>
        <v>#DIV/0!</v>
      </c>
      <c r="I17" s="4">
        <f t="shared" si="45"/>
        <v>0</v>
      </c>
      <c r="J17" s="4">
        <f t="shared" si="45"/>
        <v>0</v>
      </c>
      <c r="O17">
        <v>0</v>
      </c>
      <c r="P17">
        <f t="shared" si="46"/>
        <v>0</v>
      </c>
      <c r="Q17">
        <f t="shared" si="47"/>
        <v>0</v>
      </c>
      <c r="R17" s="2">
        <v>0</v>
      </c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" workbookViewId="0">
      <selection activeCell="G10" sqref="G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115" zoomScaleNormal="115" workbookViewId="0">
      <selection activeCell="J9" sqref="J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H7:J17"/>
  <sheetViews>
    <sheetView workbookViewId="0">
      <selection activeCell="J18" sqref="J18"/>
    </sheetView>
  </sheetViews>
  <sheetFormatPr defaultRowHeight="15"/>
  <sheetData>
    <row r="7" spans="8:10">
      <c r="H7">
        <v>12.3</v>
      </c>
      <c r="I7">
        <v>12.3</v>
      </c>
      <c r="J7">
        <f>H7*I7</f>
        <v>151.29000000000002</v>
      </c>
    </row>
    <row r="8" spans="8:10">
      <c r="H8">
        <v>10.1</v>
      </c>
      <c r="I8">
        <v>10.4</v>
      </c>
      <c r="J8" s="71">
        <f t="shared" ref="J8:J15" si="0">H8*I8</f>
        <v>105.04</v>
      </c>
    </row>
    <row r="9" spans="8:10">
      <c r="H9">
        <v>10.6</v>
      </c>
      <c r="I9">
        <v>10.199999999999999</v>
      </c>
      <c r="J9" s="71">
        <f t="shared" si="0"/>
        <v>108.11999999999999</v>
      </c>
    </row>
    <row r="10" spans="8:10">
      <c r="H10">
        <v>10.3</v>
      </c>
      <c r="I10">
        <v>8.3000000000000007</v>
      </c>
      <c r="J10" s="71">
        <f t="shared" si="0"/>
        <v>85.490000000000009</v>
      </c>
    </row>
    <row r="11" spans="8:10">
      <c r="H11">
        <v>4.3</v>
      </c>
      <c r="I11">
        <v>5.2</v>
      </c>
      <c r="J11" s="71">
        <f t="shared" si="0"/>
        <v>22.36</v>
      </c>
    </row>
    <row r="12" spans="8:10">
      <c r="H12">
        <v>3.6</v>
      </c>
      <c r="I12">
        <v>5.2</v>
      </c>
      <c r="J12" s="71">
        <f t="shared" si="0"/>
        <v>18.720000000000002</v>
      </c>
    </row>
    <row r="13" spans="8:10">
      <c r="H13">
        <v>8.1999999999999993</v>
      </c>
      <c r="I13">
        <v>3.1</v>
      </c>
      <c r="J13" s="71">
        <f t="shared" si="0"/>
        <v>25.419999999999998</v>
      </c>
    </row>
    <row r="14" spans="8:10">
      <c r="J14" s="71">
        <f>SUM(J7:J13)</f>
        <v>516.44000000000005</v>
      </c>
    </row>
    <row r="15" spans="8:10">
      <c r="H15">
        <v>3.7</v>
      </c>
      <c r="I15">
        <v>10.3</v>
      </c>
      <c r="J15" s="71">
        <f t="shared" si="0"/>
        <v>38.110000000000007</v>
      </c>
    </row>
    <row r="16" spans="8:10">
      <c r="J16">
        <f>SUM(J15)</f>
        <v>38.110000000000007</v>
      </c>
    </row>
    <row r="17" spans="10:10">
      <c r="J17">
        <f>J14+J16</f>
        <v>554.55000000000007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2024-06-21T09:41:19Z</dcterms:modified>
</cp:coreProperties>
</file>