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Kanchan k Joshi\"/>
    </mc:Choice>
  </mc:AlternateContent>
  <xr:revisionPtr revIDLastSave="0" documentId="13_ncr:1_{CC37DE1F-51BD-47B9-B159-A1971CB569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U8" i="4"/>
  <c r="H21" i="4" l="1"/>
  <c r="J19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<sst xmlns="http://schemas.openxmlformats.org/spreadsheetml/2006/main" count="25" uniqueCount="22">
  <si>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</si>
  <si>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</si>
  <si>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</si>
  <si>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</si>
  <si>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</si>
  <si>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</si>
  <si>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</si>
  <si>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</si>
  <si>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</si>
  <si>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</si>
  <si>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</si>
  <si>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</si>
  <si>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</si>
  <si>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803 . 8 th floor Bldg River Retreta shill Road kalyan</t>
  </si>
  <si>
    <t>ca</t>
  </si>
  <si>
    <t>bua</t>
  </si>
  <si>
    <t>rate on ca</t>
  </si>
  <si>
    <t>fmv</t>
  </si>
  <si>
    <t>agreemetn  - 2012 - 3454200</t>
  </si>
  <si>
    <t>21.01.21</t>
  </si>
  <si>
    <t>22.04.24</t>
  </si>
  <si>
    <t>08.04.24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</si>
</sst>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48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0519A-BBEE-44A6-890B-A02991860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163224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64419-0BF9-483E-8D75-AFA9D8A7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07224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EBD646-DBA1-4D27-8280-0EEE06D0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5FA31-70A9-402E-A3AC-49905911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6F9EA-2AF2-4531-BE52-FCA3102E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43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306119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B2C56-4E5C-4727-AF79-34BAC889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50119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F96D4-7DD2-4AFC-90F7-A7605014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10C12-C231-41F6-BEB5-51FAAB5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28" sqref="U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757.5</v>
      </c>
      <c r="C2" s="4">
        <f>B2*1.2</f>
        <v>909</v>
      </c>
      <c r="D2" s="4">
        <f t="shared" ref="D2:D13" si="2">C2*1.2</f>
        <v>1090.8</v>
      </c>
      <c r="E2" s="5">
        <f t="shared" ref="E2:E13" si="3">R2</f>
        <v>6500000</v>
      </c>
      <c r="F2" s="10">
        <f t="shared" ref="F2:F13" si="4">ROUND((E2/B2),0)</f>
        <v>8581</v>
      </c>
      <c r="G2" s="10">
        <f t="shared" ref="G2:G13" si="5">ROUND((E2/C2),0)</f>
        <v>7151</v>
      </c>
      <c r="H2" s="10">
        <f t="shared" ref="H2:H13" si="6">ROUND((E2/D2),0)</f>
        <v>5959</v>
      </c>
      <c r="I2" s="4" t="e">
        <f>#REF!</f>
        <v>#REF!</v>
      </c>
      <c r="J2" s="4">
        <f t="shared" ref="J2:J13" si="7">S2</f>
        <v>0</v>
      </c>
      <c r="O2">
        <v>0</v>
      </c>
      <c r="P2">
        <v>909</v>
      </c>
      <c r="Q2">
        <f t="shared" ref="Q2:Q12" si="8">P2/1.2</f>
        <v>757.5</v>
      </c>
      <c r="R2" s="2">
        <v>6500000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571.66666666666674</v>
      </c>
      <c r="C3" s="4">
        <f t="shared" ref="C3:C15" si="9">B3*1.2</f>
        <v>686.00000000000011</v>
      </c>
      <c r="D3" s="4">
        <f t="shared" si="2"/>
        <v>823.20000000000016</v>
      </c>
      <c r="E3" s="5">
        <f t="shared" si="3"/>
        <v>7000000</v>
      </c>
      <c r="F3" s="10">
        <f t="shared" si="4"/>
        <v>12245</v>
      </c>
      <c r="G3" s="10">
        <f t="shared" si="5"/>
        <v>10204</v>
      </c>
      <c r="H3" s="10">
        <f t="shared" si="6"/>
        <v>8503</v>
      </c>
      <c r="I3" s="4" t="e">
        <f>#REF!</f>
        <v>#REF!</v>
      </c>
      <c r="J3" s="4">
        <f t="shared" si="7"/>
        <v>0</v>
      </c>
      <c r="O3">
        <v>0</v>
      </c>
      <c r="P3">
        <v>686</v>
      </c>
      <c r="Q3">
        <f t="shared" si="8"/>
        <v>571.66666666666674</v>
      </c>
      <c r="R3" s="2">
        <v>7000000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686</v>
      </c>
      <c r="C4" s="4">
        <f t="shared" si="9"/>
        <v>823.19999999999993</v>
      </c>
      <c r="D4" s="4">
        <f t="shared" si="2"/>
        <v>987.83999999999992</v>
      </c>
      <c r="E4" s="5">
        <f t="shared" si="3"/>
        <v>5300000</v>
      </c>
      <c r="F4" s="15">
        <f t="shared" si="4"/>
        <v>7726</v>
      </c>
      <c r="G4" s="10">
        <f t="shared" si="5"/>
        <v>6438</v>
      </c>
      <c r="H4" s="10">
        <f t="shared" si="6"/>
        <v>5365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686</v>
      </c>
      <c r="R4" s="2">
        <v>5300000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699</v>
      </c>
      <c r="C5" s="4">
        <f t="shared" si="9"/>
        <v>838.8</v>
      </c>
      <c r="D5" s="4">
        <f t="shared" si="2"/>
        <v>1006.56</v>
      </c>
      <c r="E5" s="5">
        <f t="shared" si="3"/>
        <v>6000000</v>
      </c>
      <c r="F5" s="10">
        <f t="shared" si="4"/>
        <v>8584</v>
      </c>
      <c r="G5" s="10">
        <f t="shared" si="5"/>
        <v>7153</v>
      </c>
      <c r="H5" s="10">
        <f t="shared" si="6"/>
        <v>5961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699</v>
      </c>
      <c r="R5" s="2">
        <v>6000000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686</v>
      </c>
      <c r="C6" s="4">
        <f t="shared" si="9"/>
        <v>823.19999999999993</v>
      </c>
      <c r="D6" s="4">
        <f t="shared" si="2"/>
        <v>987.83999999999992</v>
      </c>
      <c r="E6" s="5">
        <f t="shared" si="3"/>
        <v>4950000</v>
      </c>
      <c r="F6" s="10">
        <f t="shared" si="4"/>
        <v>7216</v>
      </c>
      <c r="G6" s="10">
        <f t="shared" si="5"/>
        <v>6013</v>
      </c>
      <c r="H6" s="10">
        <f t="shared" si="6"/>
        <v>5011</v>
      </c>
      <c r="I6" s="4" t="e">
        <f>#REF!</f>
        <v>#REF!</v>
      </c>
      <c r="J6" s="4" t="str">
        <f t="shared" si="7"/>
        <v>21.01.21</v>
      </c>
      <c r="O6">
        <v>0</v>
      </c>
      <c r="P6">
        <f t="shared" si="10"/>
        <v>0</v>
      </c>
      <c r="Q6">
        <v>686</v>
      </c>
      <c r="R6" s="2">
        <v>4950000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686</v>
      </c>
      <c r="C7" s="4">
        <f t="shared" si="9"/>
        <v>823.19999999999993</v>
      </c>
      <c r="D7" s="4">
        <f t="shared" si="2"/>
        <v>987.83999999999992</v>
      </c>
      <c r="E7" s="5">
        <f t="shared" si="3"/>
        <v>5900000</v>
      </c>
      <c r="F7" s="15">
        <f t="shared" si="4"/>
        <v>8601</v>
      </c>
      <c r="G7" s="10">
        <f t="shared" si="5"/>
        <v>7167</v>
      </c>
      <c r="H7" s="10">
        <f t="shared" si="6"/>
        <v>5973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686</v>
      </c>
      <c r="R7" s="2">
        <v>5900000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686</v>
      </c>
      <c r="C8" s="4">
        <f t="shared" si="9"/>
        <v>823.19999999999993</v>
      </c>
      <c r="D8" s="4">
        <f t="shared" si="2"/>
        <v>987.83999999999992</v>
      </c>
      <c r="E8" s="5">
        <f t="shared" si="3"/>
        <v>4800000</v>
      </c>
      <c r="F8" s="15">
        <f t="shared" si="4"/>
        <v>6997</v>
      </c>
      <c r="G8" s="10">
        <f t="shared" si="5"/>
        <v>5831</v>
      </c>
      <c r="H8" s="10">
        <f t="shared" si="6"/>
        <v>4859</v>
      </c>
      <c r="I8" s="4" t="e">
        <f>#REF!</f>
        <v>#REF!</v>
      </c>
      <c r="J8" s="4" t="str">
        <f t="shared" si="7"/>
        <v>22.04.24</v>
      </c>
      <c r="O8">
        <v>0</v>
      </c>
      <c r="P8">
        <f t="shared" si="10"/>
        <v>0</v>
      </c>
      <c r="Q8">
        <v>686</v>
      </c>
      <c r="R8" s="2">
        <v>4800000</v>
      </c>
      <c r="S8" s="8" t="s">
        <v>20</v>
      </c>
      <c r="T8" s="8"/>
      <c r="U8">
        <f>R8*1.2</f>
        <v>5760000</v>
      </c>
    </row>
    <row r="9" spans="1:21" x14ac:dyDescent="0.25">
      <c r="A9" s="4">
        <f t="shared" si="0"/>
        <v>0</v>
      </c>
      <c r="B9" s="4">
        <f t="shared" si="1"/>
        <v>686</v>
      </c>
      <c r="C9" s="4">
        <f t="shared" si="9"/>
        <v>823.19999999999993</v>
      </c>
      <c r="D9" s="4">
        <f t="shared" si="2"/>
        <v>987.83999999999992</v>
      </c>
      <c r="E9" s="5">
        <f t="shared" si="3"/>
        <v>5250000</v>
      </c>
      <c r="F9" s="15">
        <f t="shared" si="4"/>
        <v>7653</v>
      </c>
      <c r="G9" s="10">
        <f t="shared" si="5"/>
        <v>6378</v>
      </c>
      <c r="H9" s="10">
        <f t="shared" si="6"/>
        <v>5315</v>
      </c>
      <c r="I9" s="4" t="e">
        <f>#REF!</f>
        <v>#REF!</v>
      </c>
      <c r="J9" s="4" t="str">
        <f t="shared" si="7"/>
        <v>08.04.24</v>
      </c>
      <c r="O9">
        <v>0</v>
      </c>
      <c r="P9">
        <f t="shared" si="10"/>
        <v>0</v>
      </c>
      <c r="Q9">
        <v>686</v>
      </c>
      <c r="R9" s="2">
        <v>5250000</v>
      </c>
      <c r="S9" s="8" t="s">
        <v>21</v>
      </c>
      <c r="T9" s="8"/>
      <c r="U9">
        <f>R9*1.2</f>
        <v>6300000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686</v>
      </c>
    </row>
    <row r="19" spans="7:24" x14ac:dyDescent="0.25">
      <c r="G19" t="s">
        <v>15</v>
      </c>
      <c r="H19">
        <v>823</v>
      </c>
      <c r="I19">
        <f>76.48*10.764</f>
        <v>823.23072000000002</v>
      </c>
      <c r="J19">
        <f>I19/H18</f>
        <v>1.2000447813411079</v>
      </c>
    </row>
    <row r="20" spans="7:24" x14ac:dyDescent="0.25">
      <c r="G20" t="s">
        <v>16</v>
      </c>
      <c r="H20">
        <v>8500</v>
      </c>
    </row>
    <row r="21" spans="7:24" x14ac:dyDescent="0.25">
      <c r="G21" t="s">
        <v>17</v>
      </c>
      <c r="H21">
        <f>H20*H18</f>
        <v>5831000</v>
      </c>
    </row>
    <row r="22" spans="7:24" x14ac:dyDescent="0.25">
      <c r="G22" s="6"/>
      <c r="H22" s="6"/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2024-06-22T04:27:07Z</dcterms:modified>
</cp:coreProperties>
</file>