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Sion\Pravesh Chauhan\"/>
    </mc:Choice>
  </mc:AlternateContent>
  <xr:revisionPtr revIDLastSave="0" documentId="13_ncr:1_{EF4ACC74-B853-486A-8C65-9ED9C9222ED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9" i="4" l="1"/>
  <c r="J22" i="4"/>
  <c r="J19" i="4"/>
  <c r="J21" i="4" s="1"/>
  <c r="P6" i="4" l="1"/>
  <c r="I29" i="4"/>
  <c r="I21" i="4" l="1"/>
  <c r="Q12" i="4" l="1"/>
  <c r="P12" i="4"/>
  <c r="P11" i="4"/>
  <c r="Q11" i="4" s="1"/>
  <c r="Q10" i="4"/>
  <c r="P10" i="4"/>
  <c r="P8" i="4"/>
  <c r="Q7" i="4"/>
  <c r="Q6" i="4"/>
  <c r="Q5" i="4"/>
  <c r="P4" i="4"/>
  <c r="P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<sst xmlns="http://schemas.openxmlformats.org/spreadsheetml/2006/main" count="31" uniqueCount="28">
  <si>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</si>
  <si>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</si>
  <si>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</si>
  <si>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</si>
  <si>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</si>
  <si>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</si>
  <si>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</si>
  <si>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</si>
  <si>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</si>
  <si>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</si>
  <si>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</si>
  <si>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</si>
  <si>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</si>
  <si>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202, 2nd Floor, Trimbak Nest CHSL, P &amp; T Colony, Gandhi Nagar Royal International School, Village - Nandivali, Dombivali East, </t>
  </si>
  <si>
    <t>bua</t>
  </si>
  <si>
    <t>rate</t>
  </si>
  <si>
    <t>fmv</t>
  </si>
  <si>
    <t>agreeemtn  - 2023</t>
  </si>
  <si>
    <t>av</t>
  </si>
  <si>
    <t>sd</t>
  </si>
  <si>
    <t>rd</t>
  </si>
  <si>
    <t>bv</t>
  </si>
  <si>
    <t>oc - 1997</t>
  </si>
  <si>
    <t>sold out</t>
  </si>
  <si>
    <t>05.10.23</t>
  </si>
  <si>
    <t>06.01.23</t>
  </si>
  <si>
    <t>previous reprot - 2022</t>
  </si>
  <si>
    <t>9000 /-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</si>
</sst>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22</xdr:row>
      <xdr:rowOff>0</xdr:rowOff>
    </xdr:from>
    <xdr:to>
      <xdr:col>28</xdr:col>
      <xdr:colOff>172547</xdr:colOff>
      <xdr:row>48</xdr:row>
      <xdr:rowOff>134060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DC0014-26E1-4DB3-B498-A9F89950BB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67750" y="4762500"/>
          <a:ext cx="7859222" cy="50870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144426</xdr:colOff>
      <xdr:row>45</xdr:row>
      <xdr:rowOff>39238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EBF3F5-49E0-40A8-8748-921CFE476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117226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67961</xdr:colOff>
      <xdr:row>51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F078F5-E0DC-451F-B15D-056AFC696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211961" cy="86118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182277</xdr:colOff>
      <xdr:row>46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74237F-94A9-41D7-AE48-B151CCC7D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326277" cy="8621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41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DF9897-7EEA-424B-A701-CD9448BB0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439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419100</xdr:colOff>
      <xdr:row>46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0A7F99-1136-433B-90A1-9700497C65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97500" cy="7439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21</xdr:col>
      <xdr:colOff>201329</xdr:colOff>
      <xdr:row>42</xdr:row>
      <xdr:rowOff>144012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F53AB9-F02C-447A-A636-2E8C90015B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345329" cy="814501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239434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6210BB-05E8-4EC8-8B42-19BC141193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83434" cy="865943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248961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BD4C7B-A7E8-470C-9E5B-C946D3E4F6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92961" cy="8640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U19" sqref="U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525</v>
      </c>
      <c r="C2" s="4">
        <f>B2*1.2</f>
        <v>630</v>
      </c>
      <c r="D2" s="4">
        <f t="shared" ref="D2:D13" si="2">C2*1.2</f>
        <v>756</v>
      </c>
      <c r="E2" s="5">
        <f t="shared" ref="E2:E13" si="3">R2</f>
        <v>4300000</v>
      </c>
      <c r="F2" s="10">
        <f t="shared" ref="F2:F13" si="4">ROUND((E2/B2),0)</f>
        <v>8190</v>
      </c>
      <c r="G2" s="10">
        <f t="shared" ref="G2:G13" si="5">ROUND((E2/C2),0)</f>
        <v>6825</v>
      </c>
      <c r="H2" s="10">
        <f t="shared" ref="H2:H13" si="6">ROUND((E2/D2),0)</f>
        <v>5688</v>
      </c>
      <c r="I2" s="10" t="e">
        <f>#REF!</f>
        <v>#REF!</v>
      </c>
      <c r="J2" s="4" t="str">
        <f t="shared" ref="J2:J13" si="7">S2</f>
        <v>sold out</v>
      </c>
      <c r="O2">
        <v>0</v>
      </c>
      <c r="P2">
        <v>630</v>
      </c>
      <c r="Q2">
        <f t="shared" ref="Q2:Q12" si="8">P2/1.2</f>
        <v>525</v>
      </c>
      <c r="R2" s="16">
        <v>4300000</v>
      </c>
      <c r="S2" s="11" t="s">
        <v>23</v>
      </c>
      <c r="T2" s="8"/>
    </row>
    <row r="3" spans="1:20" x14ac:dyDescent="0.25">
      <c r="A3" s="4">
        <f t="shared" si="0"/>
        <v>0</v>
      </c>
      <c r="B3" s="4">
        <f t="shared" si="1"/>
        <v>560</v>
      </c>
      <c r="C3" s="4">
        <f t="shared" ref="C3:C15" si="9">B3*1.2</f>
        <v>672</v>
      </c>
      <c r="D3" s="4">
        <f t="shared" si="2"/>
        <v>806.4</v>
      </c>
      <c r="E3" s="5">
        <f t="shared" si="3"/>
        <v>4500000</v>
      </c>
      <c r="F3" s="10">
        <f t="shared" si="4"/>
        <v>8036</v>
      </c>
      <c r="G3" s="10">
        <f t="shared" si="5"/>
        <v>6696</v>
      </c>
      <c r="H3" s="10">
        <f t="shared" si="6"/>
        <v>5580</v>
      </c>
      <c r="I3" s="10" t="e">
        <f>#REF!</f>
        <v>#REF!</v>
      </c>
      <c r="J3" s="4">
        <f t="shared" si="7"/>
        <v>0</v>
      </c>
      <c r="O3">
        <v>0</v>
      </c>
      <c r="P3">
        <f t="shared" ref="P3:P12" si="10">O3/1.2</f>
        <v>0</v>
      </c>
      <c r="Q3">
        <v>560</v>
      </c>
      <c r="R3" s="2">
        <v>4500000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515</v>
      </c>
      <c r="C4" s="4">
        <f t="shared" si="9"/>
        <v>618</v>
      </c>
      <c r="D4" s="4">
        <f t="shared" si="2"/>
        <v>741.6</v>
      </c>
      <c r="E4" s="5">
        <f t="shared" si="3"/>
        <v>4500000</v>
      </c>
      <c r="F4" s="10">
        <f t="shared" si="4"/>
        <v>8738</v>
      </c>
      <c r="G4" s="10">
        <f t="shared" si="5"/>
        <v>7282</v>
      </c>
      <c r="H4" s="10">
        <f t="shared" si="6"/>
        <v>6068</v>
      </c>
      <c r="I4" s="10" t="e">
        <f>#REF!</f>
        <v>#REF!</v>
      </c>
      <c r="J4" s="4">
        <f t="shared" si="7"/>
        <v>0</v>
      </c>
      <c r="O4">
        <v>0</v>
      </c>
      <c r="P4">
        <f t="shared" si="10"/>
        <v>0</v>
      </c>
      <c r="Q4">
        <v>515</v>
      </c>
      <c r="R4" s="2">
        <v>4500000</v>
      </c>
      <c r="S4" s="8"/>
      <c r="T4" s="8"/>
    </row>
    <row r="5" spans="1:20" x14ac:dyDescent="0.25">
      <c r="A5" s="4">
        <f t="shared" si="0"/>
        <v>0</v>
      </c>
      <c r="B5" s="4">
        <f t="shared" si="1"/>
        <v>333.33333333333337</v>
      </c>
      <c r="C5" s="4">
        <f t="shared" si="9"/>
        <v>400.00000000000006</v>
      </c>
      <c r="D5" s="4">
        <f t="shared" si="2"/>
        <v>480.00000000000006</v>
      </c>
      <c r="E5" s="5">
        <f t="shared" si="3"/>
        <v>2799000</v>
      </c>
      <c r="F5" s="10">
        <f t="shared" si="4"/>
        <v>8397</v>
      </c>
      <c r="G5" s="15">
        <f t="shared" si="5"/>
        <v>6998</v>
      </c>
      <c r="H5" s="10">
        <f t="shared" si="6"/>
        <v>5831</v>
      </c>
      <c r="I5" s="10" t="e">
        <f>#REF!</f>
        <v>#REF!</v>
      </c>
      <c r="J5" s="4" t="str">
        <f t="shared" si="7"/>
        <v>05.10.23</v>
      </c>
      <c r="O5">
        <v>0</v>
      </c>
      <c r="P5">
        <v>400</v>
      </c>
      <c r="Q5">
        <f t="shared" si="8"/>
        <v>333.33333333333337</v>
      </c>
      <c r="R5" s="2">
        <v>2799000</v>
      </c>
      <c r="S5" s="8" t="s">
        <v>24</v>
      </c>
      <c r="T5" s="8"/>
    </row>
    <row r="6" spans="1:20" x14ac:dyDescent="0.25">
      <c r="A6" s="4">
        <f t="shared" si="0"/>
        <v>0</v>
      </c>
      <c r="B6" s="4">
        <f t="shared" si="1"/>
        <v>479.26709999999997</v>
      </c>
      <c r="C6" s="4">
        <f t="shared" si="9"/>
        <v>575.12051999999994</v>
      </c>
      <c r="D6" s="4">
        <f t="shared" si="2"/>
        <v>690.14462399999991</v>
      </c>
      <c r="E6" s="5">
        <f t="shared" si="3"/>
        <v>3200000</v>
      </c>
      <c r="F6" s="10">
        <f t="shared" si="4"/>
        <v>6677</v>
      </c>
      <c r="G6" s="10">
        <f t="shared" si="5"/>
        <v>5564</v>
      </c>
      <c r="H6" s="10">
        <f t="shared" si="6"/>
        <v>4637</v>
      </c>
      <c r="I6" s="10" t="e">
        <f>#REF!</f>
        <v>#REF!</v>
      </c>
      <c r="J6" s="4" t="str">
        <f t="shared" si="7"/>
        <v>06.01.23</v>
      </c>
      <c r="O6">
        <v>0</v>
      </c>
      <c r="P6">
        <f>53.43*10.764</f>
        <v>575.12051999999994</v>
      </c>
      <c r="Q6">
        <f t="shared" si="8"/>
        <v>479.26709999999997</v>
      </c>
      <c r="R6" s="2">
        <v>3200000</v>
      </c>
      <c r="S6" s="8" t="s">
        <v>25</v>
      </c>
      <c r="T6" s="8"/>
    </row>
    <row r="7" spans="1:20" x14ac:dyDescent="0.25">
      <c r="A7" s="4">
        <f t="shared" si="0"/>
        <v>0</v>
      </c>
      <c r="B7" s="4">
        <f t="shared" si="1"/>
        <v>579.16666666666674</v>
      </c>
      <c r="C7" s="4">
        <f t="shared" si="9"/>
        <v>695.00000000000011</v>
      </c>
      <c r="D7" s="4">
        <f t="shared" si="2"/>
        <v>834.00000000000011</v>
      </c>
      <c r="E7" s="5">
        <f t="shared" si="3"/>
        <v>5300000</v>
      </c>
      <c r="F7" s="10">
        <f t="shared" si="4"/>
        <v>9151</v>
      </c>
      <c r="G7" s="10">
        <f t="shared" si="5"/>
        <v>7626</v>
      </c>
      <c r="H7" s="10">
        <f t="shared" si="6"/>
        <v>6355</v>
      </c>
      <c r="I7" s="10" t="e">
        <f>#REF!</f>
        <v>#REF!</v>
      </c>
      <c r="J7" s="4">
        <f t="shared" si="7"/>
        <v>0</v>
      </c>
      <c r="O7">
        <v>0</v>
      </c>
      <c r="P7">
        <v>695</v>
      </c>
      <c r="Q7">
        <f t="shared" si="8"/>
        <v>579.16666666666674</v>
      </c>
      <c r="R7" s="2">
        <v>5300000</v>
      </c>
      <c r="S7" s="8"/>
      <c r="T7" s="8"/>
    </row>
    <row r="8" spans="1:20" x14ac:dyDescent="0.25">
      <c r="A8" s="4">
        <f t="shared" si="0"/>
        <v>0</v>
      </c>
      <c r="B8" s="4">
        <f t="shared" si="1"/>
        <v>448</v>
      </c>
      <c r="C8" s="4">
        <f t="shared" si="9"/>
        <v>537.6</v>
      </c>
      <c r="D8" s="4">
        <f t="shared" si="2"/>
        <v>645.12</v>
      </c>
      <c r="E8" s="5">
        <f t="shared" si="3"/>
        <v>5100000</v>
      </c>
      <c r="F8" s="10">
        <f t="shared" si="4"/>
        <v>11384</v>
      </c>
      <c r="G8" s="15">
        <f t="shared" si="5"/>
        <v>9487</v>
      </c>
      <c r="H8" s="10">
        <f t="shared" si="6"/>
        <v>7906</v>
      </c>
      <c r="I8" s="10" t="e">
        <f>#REF!</f>
        <v>#REF!</v>
      </c>
      <c r="J8" s="4">
        <f t="shared" si="7"/>
        <v>0</v>
      </c>
      <c r="O8">
        <v>0</v>
      </c>
      <c r="P8">
        <f t="shared" si="10"/>
        <v>0</v>
      </c>
      <c r="Q8">
        <v>448</v>
      </c>
      <c r="R8" s="2">
        <v>5100000</v>
      </c>
      <c r="S8" s="8"/>
      <c r="T8" s="8"/>
    </row>
    <row r="9" spans="1:20" x14ac:dyDescent="0.25">
      <c r="A9" s="4">
        <f t="shared" si="0"/>
        <v>0</v>
      </c>
      <c r="B9" s="4">
        <f t="shared" si="1"/>
        <v>472</v>
      </c>
      <c r="C9" s="4">
        <f t="shared" si="9"/>
        <v>566.4</v>
      </c>
      <c r="D9" s="4">
        <f t="shared" si="2"/>
        <v>679.68</v>
      </c>
      <c r="E9" s="5">
        <f t="shared" si="3"/>
        <v>4900000</v>
      </c>
      <c r="F9" s="10">
        <f t="shared" si="4"/>
        <v>10381</v>
      </c>
      <c r="G9" s="15">
        <f t="shared" si="5"/>
        <v>8651</v>
      </c>
      <c r="H9" s="10">
        <f t="shared" si="6"/>
        <v>7209</v>
      </c>
      <c r="I9" s="10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>
        <v>472</v>
      </c>
      <c r="R9" s="2">
        <v>4900000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10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f t="shared" si="8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10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10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9" spans="7:24" x14ac:dyDescent="0.25">
      <c r="H19" t="s">
        <v>14</v>
      </c>
      <c r="I19">
        <v>575</v>
      </c>
      <c r="J19">
        <f>I19/1.2</f>
        <v>479.16666666666669</v>
      </c>
    </row>
    <row r="20" spans="7:24" x14ac:dyDescent="0.25">
      <c r="H20" t="s">
        <v>15</v>
      </c>
      <c r="I20">
        <v>7500</v>
      </c>
      <c r="J20">
        <v>9000</v>
      </c>
    </row>
    <row r="21" spans="7:24" x14ac:dyDescent="0.25">
      <c r="H21" t="s">
        <v>16</v>
      </c>
      <c r="I21">
        <f>I20*I19</f>
        <v>4312500</v>
      </c>
      <c r="J21">
        <f>J20*J19</f>
        <v>4312500</v>
      </c>
      <c r="R21" t="s">
        <v>26</v>
      </c>
    </row>
    <row r="22" spans="7:24" x14ac:dyDescent="0.25">
      <c r="G22" s="6"/>
      <c r="H22" s="6"/>
      <c r="J22">
        <f>J21/I19</f>
        <v>7500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H25" t="s">
        <v>17</v>
      </c>
      <c r="J25" t="s">
        <v>22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18</v>
      </c>
      <c r="I26">
        <v>3200000</v>
      </c>
      <c r="J26" t="s">
        <v>27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19</v>
      </c>
      <c r="I27">
        <v>224000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20</v>
      </c>
      <c r="I28">
        <v>30000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21</v>
      </c>
      <c r="I29">
        <f>SUM(I26:I28)</f>
        <v>3454000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B2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2024-06-24T10:57:06Z</dcterms:modified>
</cp:coreProperties>
</file>