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Chandrakant Ganpati Patil\"/>
    </mc:Choice>
  </mc:AlternateContent>
  <xr:revisionPtr revIDLastSave="0" documentId="13_ncr:1_{9B65733A-F13C-4238-9EB4-377060EF8E18}" xr6:coauthVersionLast="36" xr6:coauthVersionMax="36" xr10:uidLastSave="{00000000-0000-0000-0000-000000000000}"/>
  <bookViews>
    <workbookView xWindow="0" yWindow="0" windowWidth="1749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Q10" i="4" l="1"/>
  <c r="Q11" i="4"/>
  <c r="Q12" i="4"/>
  <c r="Q13" i="4"/>
  <c r="Q14" i="4"/>
  <c r="Q15" i="4"/>
  <c r="C2" i="4"/>
  <c r="Q2" i="4"/>
  <c r="P23" i="4"/>
  <c r="J23" i="4"/>
  <c r="I21" i="4"/>
  <c r="J21" i="4"/>
  <c r="I31" i="4"/>
  <c r="P12" i="4" l="1"/>
  <c r="P11" i="4"/>
  <c r="P10" i="4"/>
  <c r="P9" i="4"/>
  <c r="P8" i="4"/>
  <c r="P7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<sst xmlns="http://schemas.openxmlformats.org/spreadsheetml/2006/main" count="136" uniqueCount="31">
  <si>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</si>
  <si>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</si>
  <si>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</si>
  <si>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</si>
  <si>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</si>
  <si>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</si>
  <si>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</si>
  <si>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</si>
  <si>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</si>
  <si>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</si>
  <si>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</si>
  <si>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</si>
  <si>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</si>
  <si>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103, 1st Floor, Wing - B, Sadashiv No 1, Tilak Road, Village - Panvel, Panvel, </t>
  </si>
  <si>
    <t>bua</t>
  </si>
  <si>
    <t>terrace</t>
  </si>
  <si>
    <t>rate</t>
  </si>
  <si>
    <t>fmv</t>
  </si>
  <si>
    <t>agreement  - 2017</t>
  </si>
  <si>
    <t>av</t>
  </si>
  <si>
    <t>sd</t>
  </si>
  <si>
    <t>rd</t>
  </si>
  <si>
    <t>ca</t>
  </si>
  <si>
    <t>fb</t>
  </si>
  <si>
    <t>cb</t>
  </si>
  <si>
    <t>total</t>
  </si>
  <si>
    <t>oc - 2011</t>
  </si>
  <si>
    <t>sold out</t>
  </si>
  <si>
    <t>total ca</t>
  </si>
  <si>
    <t>ls 80 to 85 lakhs</t>
  </si>
  <si>
    <t>04.12.23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</si>
</sst>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20584</xdr:colOff>
      <xdr:row>47</xdr:row>
      <xdr:rowOff>58344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D42CE-9797-4653-9624-1DCD12A9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993384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239434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EEA0BE-0056-4E79-B21B-27AE0D93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8343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DECC0-B58C-4EF2-B405-EA9E9969E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9F79E-E607-4A2B-9966-9838F004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296592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C7786-952F-46A8-A8A3-A94C895C2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4059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E3CC5E-CE17-4126-9955-EE38CDFF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306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A4578-B8A2-4F8B-93CB-864B4D977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467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60845-CF99-498D-8879-D47362802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B2*1.5</f>
        <v>1050</v>
      </c>
      <c r="D2" s="4">
        <f t="shared" ref="D2:D13" si="2">C2*1.2</f>
        <v>1260</v>
      </c>
      <c r="E2" s="5">
        <f t="shared" ref="E2:E13" si="3">R2</f>
        <v>7500000</v>
      </c>
      <c r="F2" s="10">
        <f t="shared" ref="F2:F13" si="4">ROUND((E2/B2),0)</f>
        <v>10714</v>
      </c>
      <c r="G2" s="10">
        <f t="shared" ref="G2:G13" si="5">ROUND((E2/C2),0)</f>
        <v>7143</v>
      </c>
      <c r="H2" s="10">
        <f t="shared" ref="H2:H13" si="6">ROUND((E2/D2),0)</f>
        <v>5952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1050</v>
      </c>
      <c r="Q2">
        <f>P2/1.5</f>
        <v>700</v>
      </c>
      <c r="R2" s="16">
        <v>7500000</v>
      </c>
      <c r="S2" s="11" t="s">
        <v>27</v>
      </c>
      <c r="T2" s="8"/>
    </row>
    <row r="3" spans="1:20" x14ac:dyDescent="0.25">
      <c r="A3" s="4">
        <f t="shared" si="0"/>
        <v>0</v>
      </c>
      <c r="B3" s="4">
        <f t="shared" si="1"/>
        <v>700</v>
      </c>
      <c r="C3" s="4">
        <f t="shared" ref="C3:C15" si="8">B3*1.5</f>
        <v>1050</v>
      </c>
      <c r="D3" s="4">
        <f t="shared" si="2"/>
        <v>1260</v>
      </c>
      <c r="E3" s="5">
        <f t="shared" si="3"/>
        <v>7500000</v>
      </c>
      <c r="F3" s="10">
        <f t="shared" si="4"/>
        <v>10714</v>
      </c>
      <c r="G3" s="10">
        <f t="shared" si="5"/>
        <v>7143</v>
      </c>
      <c r="H3" s="10">
        <f t="shared" si="6"/>
        <v>5952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700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651</v>
      </c>
      <c r="C4" s="4">
        <f t="shared" si="8"/>
        <v>976.5</v>
      </c>
      <c r="D4" s="4">
        <f t="shared" si="2"/>
        <v>1171.8</v>
      </c>
      <c r="E4" s="5">
        <f t="shared" si="3"/>
        <v>7000000</v>
      </c>
      <c r="F4" s="10">
        <f t="shared" si="4"/>
        <v>10753</v>
      </c>
      <c r="G4" s="10">
        <f t="shared" si="5"/>
        <v>7168</v>
      </c>
      <c r="H4" s="10">
        <f t="shared" si="6"/>
        <v>5974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651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680</v>
      </c>
      <c r="C5" s="4">
        <f t="shared" si="8"/>
        <v>1020</v>
      </c>
      <c r="D5" s="4">
        <f t="shared" si="2"/>
        <v>1224</v>
      </c>
      <c r="E5" s="5">
        <f t="shared" si="3"/>
        <v>7000000</v>
      </c>
      <c r="F5" s="10">
        <f t="shared" si="4"/>
        <v>10294</v>
      </c>
      <c r="G5" s="10">
        <f t="shared" si="5"/>
        <v>6863</v>
      </c>
      <c r="H5" s="10">
        <f t="shared" si="6"/>
        <v>5719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680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573</v>
      </c>
      <c r="C6" s="4">
        <f t="shared" si="8"/>
        <v>859.5</v>
      </c>
      <c r="D6" s="4">
        <f t="shared" si="2"/>
        <v>1031.3999999999999</v>
      </c>
      <c r="E6" s="5">
        <f t="shared" si="3"/>
        <v>7800000</v>
      </c>
      <c r="F6" s="15">
        <f t="shared" si="4"/>
        <v>13613</v>
      </c>
      <c r="G6" s="10">
        <f t="shared" si="5"/>
        <v>9075</v>
      </c>
      <c r="H6" s="10">
        <f t="shared" si="6"/>
        <v>7563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573</v>
      </c>
      <c r="R6" s="2">
        <v>7800000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708</v>
      </c>
      <c r="C7" s="4">
        <f t="shared" si="8"/>
        <v>1062</v>
      </c>
      <c r="D7" s="4">
        <f t="shared" si="2"/>
        <v>1274.3999999999999</v>
      </c>
      <c r="E7" s="5">
        <f t="shared" si="3"/>
        <v>7500000</v>
      </c>
      <c r="F7" s="10">
        <f t="shared" si="4"/>
        <v>10593</v>
      </c>
      <c r="G7" s="10">
        <f t="shared" si="5"/>
        <v>7062</v>
      </c>
      <c r="H7" s="10">
        <f t="shared" si="6"/>
        <v>5885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708</v>
      </c>
      <c r="R7" s="2">
        <v>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556</v>
      </c>
      <c r="C8" s="4">
        <f t="shared" si="8"/>
        <v>834</v>
      </c>
      <c r="D8" s="4">
        <f t="shared" si="2"/>
        <v>1000.8</v>
      </c>
      <c r="E8" s="5">
        <f t="shared" si="3"/>
        <v>7200000</v>
      </c>
      <c r="F8" s="15">
        <f t="shared" si="4"/>
        <v>12950</v>
      </c>
      <c r="G8" s="10">
        <f t="shared" si="5"/>
        <v>8633</v>
      </c>
      <c r="H8" s="10">
        <f t="shared" si="6"/>
        <v>7194</v>
      </c>
      <c r="I8" s="4" t="e">
        <f>#REF!</f>
        <v>#REF!</v>
      </c>
      <c r="J8" s="4" t="str">
        <f t="shared" si="7"/>
        <v>04.12.23</v>
      </c>
      <c r="O8">
        <v>0</v>
      </c>
      <c r="P8">
        <f t="shared" si="9"/>
        <v>0</v>
      </c>
      <c r="Q8">
        <v>556</v>
      </c>
      <c r="R8" s="2">
        <v>7200000</v>
      </c>
      <c r="S8" s="8" t="s">
        <v>30</v>
      </c>
      <c r="T8" s="8"/>
    </row>
    <row r="9" spans="1:20" x14ac:dyDescent="0.25">
      <c r="A9" s="4">
        <f t="shared" si="0"/>
        <v>0</v>
      </c>
      <c r="B9" s="4">
        <f t="shared" si="1"/>
        <v>648</v>
      </c>
      <c r="C9" s="4">
        <f t="shared" si="8"/>
        <v>972</v>
      </c>
      <c r="D9" s="4">
        <f t="shared" si="2"/>
        <v>1166.3999999999999</v>
      </c>
      <c r="E9" s="5">
        <f t="shared" si="3"/>
        <v>9500000</v>
      </c>
      <c r="F9" s="15">
        <f t="shared" si="4"/>
        <v>14660</v>
      </c>
      <c r="G9" s="10">
        <f t="shared" si="5"/>
        <v>9774</v>
      </c>
      <c r="H9" s="10">
        <f t="shared" si="6"/>
        <v>8145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648</v>
      </c>
      <c r="R9" s="2">
        <v>9500000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ref="Q10:Q15" si="10">P10/1.5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22</v>
      </c>
      <c r="I18">
        <v>421</v>
      </c>
    </row>
    <row r="19" spans="7:24" x14ac:dyDescent="0.25">
      <c r="H19" t="s">
        <v>23</v>
      </c>
      <c r="I19">
        <v>69</v>
      </c>
    </row>
    <row r="20" spans="7:24" x14ac:dyDescent="0.25">
      <c r="H20" t="s">
        <v>24</v>
      </c>
      <c r="I20">
        <v>60</v>
      </c>
    </row>
    <row r="21" spans="7:24" x14ac:dyDescent="0.25">
      <c r="H21" s="6" t="s">
        <v>25</v>
      </c>
      <c r="I21" s="6">
        <f>I20+I19+I18</f>
        <v>550</v>
      </c>
      <c r="J21">
        <f>61.3155*10.764</f>
        <v>660.00004200000001</v>
      </c>
      <c r="O21" t="s">
        <v>28</v>
      </c>
      <c r="P21">
        <f>I21+I22</f>
        <v>614</v>
      </c>
    </row>
    <row r="22" spans="7:24" x14ac:dyDescent="0.25">
      <c r="H22" s="6" t="s">
        <v>15</v>
      </c>
      <c r="I22" s="6">
        <v>64</v>
      </c>
      <c r="O22" t="s">
        <v>16</v>
      </c>
      <c r="P22">
        <v>13000</v>
      </c>
    </row>
    <row r="23" spans="7:24" x14ac:dyDescent="0.25">
      <c r="G23" s="6"/>
      <c r="H23" s="6" t="s">
        <v>14</v>
      </c>
      <c r="I23">
        <v>660</v>
      </c>
      <c r="J23">
        <f>61.3155*10.764</f>
        <v>660.00004200000001</v>
      </c>
      <c r="O23" t="s">
        <v>17</v>
      </c>
      <c r="P23">
        <f>P22*P21</f>
        <v>7982000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H27" t="s">
        <v>18</v>
      </c>
      <c r="J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5400000</v>
      </c>
      <c r="O28" t="s">
        <v>29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20</v>
      </c>
      <c r="I29">
        <v>324000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H30" t="s">
        <v>21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5754000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2024-06-22T10:24:25Z</dcterms:modified>
</cp:coreProperties>
</file>