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HITESH R PATEL - CB\"/>
    </mc:Choice>
  </mc:AlternateContent>
  <xr:revisionPtr revIDLastSave="0" documentId="13_ncr:1_{852387A9-6C05-4B51-BDF2-5F6DD36C92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T8" i="19"/>
  <c r="Z11" i="18"/>
  <c r="T20" i="17"/>
  <c r="G39" i="4" l="1"/>
  <c r="G38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<sst xmlns="http://schemas.openxmlformats.org/spreadsheetml/2006/main" count="46" uniqueCount="41">
  <si>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</si>
  <si>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</si>
  <si>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</si>
  <si>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</si>
  <si>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</si>
  <si>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</si>
  <si>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</si>
  <si>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</si>
  <si>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</si>
  <si>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</si>
  <si>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</si>
  <si>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</si>
  <si>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</si>
  <si>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</si>
  <si>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</si>
  <si>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</si>
  <si>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</si>
  <si>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</si>
  <si>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</si>
  <si>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</si>
  <si>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</si>
  <si>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</si>
  <si>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</si>
  <si>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</si>
  <si>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</si>
  <si>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</si>
  <si>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</si>
  <si>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</si>
  <si>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</si>
  <si>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</si>
  <si>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</si>
  <si>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</si>
  <si>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</si>
  <si>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</si>
  <si>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</si>
  <si>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</si>
  <si>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</si>
  <si>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 - HITESH R PATEL</t>
  </si>
  <si>
    <t xml:space="preserve"> 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</si>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</sst>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3" fontId="2" fillId="4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4E230-170B-49DA-BFA3-E964254F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42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CE136-C55C-4AAD-B131-C912BFF73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496305</xdr:colOff>
      <xdr:row>47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F8EB6-66A4-4D5E-A561-5DF961FC3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201905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2</xdr:row>
      <xdr:rowOff>171450</xdr:rowOff>
    </xdr:from>
    <xdr:to>
      <xdr:col>13</xdr:col>
      <xdr:colOff>229585</xdr:colOff>
      <xdr:row>51</xdr:row>
      <xdr:rowOff>58390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0DC6D-5536-486D-9E81-B6BF5DEB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552450"/>
          <a:ext cx="7059010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53725-C0D4-4609-8914-641A3D58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125033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CC77B-87C1-4B25-B0C5-B8A42478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59433" cy="7611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CD0810-2279-40A2-B26B-4B0DD122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306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0" zoomScaleNormal="100" workbookViewId="0">
      <selection activeCell="O31" sqref="O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s="50" customFormat="1" x14ac:dyDescent="0.25">
      <c r="A3" s="48">
        <f t="shared" ref="A3:A14" si="0">N3</f>
        <v>0</v>
      </c>
      <c r="B3" s="48">
        <f t="shared" ref="B3:B14" si="1">Q3</f>
        <v>712</v>
      </c>
      <c r="C3" s="48">
        <f>B3*1.2</f>
        <v>854.4</v>
      </c>
      <c r="D3" s="48">
        <f t="shared" ref="D3:D14" si="2">C3*1.2</f>
        <v>1025.28</v>
      </c>
      <c r="E3" s="49">
        <f t="shared" ref="E3:E14" si="3">R3</f>
        <v>13000000</v>
      </c>
      <c r="F3" s="48">
        <f t="shared" ref="F3:F14" si="4">ROUND((E3/B3),0)</f>
        <v>18258</v>
      </c>
      <c r="G3" s="48">
        <f t="shared" ref="G3:G14" si="5">ROUND((E3/C3),0)</f>
        <v>15215</v>
      </c>
      <c r="H3" s="48">
        <f t="shared" ref="H3:H14" si="6">ROUND((E3/D3),0)</f>
        <v>12679</v>
      </c>
      <c r="I3" s="48" t="e">
        <f>#REF!</f>
        <v>#REF!</v>
      </c>
      <c r="J3" s="48">
        <f t="shared" ref="J3:J14" si="7">S3</f>
        <v>0</v>
      </c>
      <c r="O3" s="50">
        <v>0</v>
      </c>
      <c r="P3" s="50">
        <f t="shared" ref="P3:Q14" si="8">O3/1.2</f>
        <v>0</v>
      </c>
      <c r="Q3" s="50">
        <v>712</v>
      </c>
      <c r="R3" s="51">
        <v>13000000</v>
      </c>
    </row>
    <row r="4" spans="1:20" s="50" customFormat="1" x14ac:dyDescent="0.25">
      <c r="A4" s="48">
        <f t="shared" si="0"/>
        <v>0</v>
      </c>
      <c r="B4" s="48">
        <f t="shared" si="1"/>
        <v>679</v>
      </c>
      <c r="C4" s="48">
        <f t="shared" ref="C4:C14" si="9">B4*1.2</f>
        <v>814.8</v>
      </c>
      <c r="D4" s="48">
        <f t="shared" si="2"/>
        <v>977.75999999999988</v>
      </c>
      <c r="E4" s="49">
        <f t="shared" si="3"/>
        <v>13600000</v>
      </c>
      <c r="F4" s="48">
        <f t="shared" si="4"/>
        <v>20029</v>
      </c>
      <c r="G4" s="48">
        <f t="shared" si="5"/>
        <v>16691</v>
      </c>
      <c r="H4" s="48">
        <f t="shared" si="6"/>
        <v>13909</v>
      </c>
      <c r="I4" s="48" t="e">
        <f>#REF!</f>
        <v>#REF!</v>
      </c>
      <c r="J4" s="48">
        <f t="shared" si="7"/>
        <v>0</v>
      </c>
      <c r="O4" s="50">
        <v>0</v>
      </c>
      <c r="P4" s="50">
        <f t="shared" si="8"/>
        <v>0</v>
      </c>
      <c r="Q4" s="50">
        <v>679</v>
      </c>
      <c r="R4" s="51">
        <v>13600000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52" t="s">
        <v>36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700</v>
      </c>
      <c r="C16" s="4">
        <f>B16*1.2</f>
        <v>840</v>
      </c>
      <c r="D16" s="4">
        <f t="shared" ref="D16:D32" si="34">C16*1.2</f>
        <v>1008</v>
      </c>
      <c r="E16" s="5">
        <f t="shared" ref="E16:E32" si="35">R16</f>
        <v>14000000</v>
      </c>
      <c r="F16" s="9">
        <f t="shared" ref="F16:F32" si="36">ROUND((E16/B16),0)</f>
        <v>20000</v>
      </c>
      <c r="G16" s="9">
        <f t="shared" ref="G16:G32" si="37">ROUND((E16/C16),0)</f>
        <v>16667</v>
      </c>
      <c r="H16" s="9">
        <f t="shared" ref="H16:H32" si="38">ROUND((E16/D16),0)</f>
        <v>13889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700</v>
      </c>
      <c r="R16" s="2">
        <v>14000000</v>
      </c>
    </row>
    <row r="17" spans="1:18" ht="14.25" customHeight="1" x14ac:dyDescent="0.25">
      <c r="A17" s="4">
        <f t="shared" si="32"/>
        <v>0</v>
      </c>
      <c r="B17" s="4">
        <f t="shared" si="33"/>
        <v>616</v>
      </c>
      <c r="C17" s="4">
        <f t="shared" ref="C17:C32" si="41">B17*1.2</f>
        <v>739.19999999999993</v>
      </c>
      <c r="D17" s="4">
        <f t="shared" si="34"/>
        <v>887.03999999999985</v>
      </c>
      <c r="E17" s="5">
        <f t="shared" si="35"/>
        <v>12500000</v>
      </c>
      <c r="F17" s="9">
        <f t="shared" si="36"/>
        <v>20292</v>
      </c>
      <c r="G17" s="9">
        <f t="shared" si="37"/>
        <v>16910</v>
      </c>
      <c r="H17" s="9">
        <f t="shared" si="38"/>
        <v>14092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616</v>
      </c>
      <c r="R17" s="2">
        <v>12500000</v>
      </c>
    </row>
    <row r="18" spans="1:18" s="50" customFormat="1" ht="14.25" customHeight="1" x14ac:dyDescent="0.25">
      <c r="A18" s="48">
        <f t="shared" si="32"/>
        <v>0</v>
      </c>
      <c r="B18" s="48">
        <f t="shared" si="33"/>
        <v>1057</v>
      </c>
      <c r="C18" s="48">
        <f t="shared" si="41"/>
        <v>1268.3999999999999</v>
      </c>
      <c r="D18" s="48">
        <f t="shared" si="34"/>
        <v>1522.0799999999997</v>
      </c>
      <c r="E18" s="49">
        <f t="shared" si="35"/>
        <v>24000000</v>
      </c>
      <c r="F18" s="48">
        <f t="shared" si="36"/>
        <v>22706</v>
      </c>
      <c r="G18" s="48">
        <f t="shared" si="37"/>
        <v>18921</v>
      </c>
      <c r="H18" s="48">
        <f t="shared" si="38"/>
        <v>15768</v>
      </c>
      <c r="I18" s="48" t="e">
        <f>#REF!</f>
        <v>#REF!</v>
      </c>
      <c r="J18" s="48">
        <f t="shared" si="39"/>
        <v>0</v>
      </c>
      <c r="O18" s="50">
        <v>0</v>
      </c>
      <c r="P18" s="50">
        <f t="shared" si="40"/>
        <v>0</v>
      </c>
      <c r="Q18" s="50">
        <v>1057</v>
      </c>
      <c r="R18" s="51">
        <v>24000000</v>
      </c>
    </row>
    <row r="19" spans="1:18" s="50" customFormat="1" ht="14.25" customHeight="1" x14ac:dyDescent="0.25">
      <c r="A19" s="48">
        <f t="shared" si="32"/>
        <v>0</v>
      </c>
      <c r="B19" s="48">
        <f t="shared" si="33"/>
        <v>988</v>
      </c>
      <c r="C19" s="48">
        <f t="shared" si="41"/>
        <v>1185.5999999999999</v>
      </c>
      <c r="D19" s="48">
        <f t="shared" si="34"/>
        <v>1422.7199999999998</v>
      </c>
      <c r="E19" s="49">
        <f t="shared" si="35"/>
        <v>22000000</v>
      </c>
      <c r="F19" s="48">
        <f t="shared" si="36"/>
        <v>22267</v>
      </c>
      <c r="G19" s="48">
        <f t="shared" si="37"/>
        <v>18556</v>
      </c>
      <c r="H19" s="48">
        <f t="shared" si="38"/>
        <v>15463</v>
      </c>
      <c r="I19" s="48" t="e">
        <f>#REF!</f>
        <v>#REF!</v>
      </c>
      <c r="J19" s="48">
        <f t="shared" si="39"/>
        <v>0</v>
      </c>
      <c r="O19" s="50">
        <v>0</v>
      </c>
      <c r="P19" s="50">
        <f t="shared" si="40"/>
        <v>0</v>
      </c>
      <c r="Q19" s="50">
        <v>988</v>
      </c>
      <c r="R19" s="51">
        <v>22000000</v>
      </c>
    </row>
    <row r="20" spans="1:18" ht="14.25" customHeight="1" x14ac:dyDescent="0.25">
      <c r="A20" s="4">
        <f t="shared" si="32"/>
        <v>0</v>
      </c>
      <c r="B20" s="4">
        <f t="shared" si="33"/>
        <v>800</v>
      </c>
      <c r="C20" s="4">
        <f t="shared" si="41"/>
        <v>960</v>
      </c>
      <c r="D20" s="4">
        <f t="shared" si="34"/>
        <v>1152</v>
      </c>
      <c r="E20" s="5">
        <f t="shared" si="35"/>
        <v>15000000</v>
      </c>
      <c r="F20" s="9">
        <f t="shared" si="36"/>
        <v>18750</v>
      </c>
      <c r="G20" s="9">
        <f t="shared" si="37"/>
        <v>15625</v>
      </c>
      <c r="H20" s="9">
        <f t="shared" si="38"/>
        <v>13021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800</v>
      </c>
      <c r="R20" s="2">
        <v>15000000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39</v>
      </c>
      <c r="F37">
        <v>66.73</v>
      </c>
      <c r="G37">
        <f>F37*10.764</f>
        <v>718.28171999999995</v>
      </c>
      <c r="I37" s="4"/>
      <c r="J37" s="4"/>
      <c r="R37" s="2"/>
      <c r="X37" s="7"/>
      <c r="Y37" s="7"/>
    </row>
    <row r="38" spans="1:25" ht="14.25" customHeight="1" x14ac:dyDescent="0.3">
      <c r="F38">
        <v>73.400000000000006</v>
      </c>
      <c r="G38">
        <f>F38*10.764</f>
        <v>790.07759999999996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G39">
        <f>G38/G37</f>
        <v>1.099955042709426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2023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</v>
      </c>
      <c r="W41" s="33"/>
      <c r="X41" s="18"/>
      <c r="Y41" s="7"/>
    </row>
    <row r="42" spans="1:25" ht="16.5" x14ac:dyDescent="0.3">
      <c r="J42" t="s">
        <v>38</v>
      </c>
      <c r="S42" s="10"/>
      <c r="T42" s="10"/>
      <c r="U42" s="37"/>
      <c r="V42" s="35">
        <f>V41-60</f>
        <v>-59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790*2500</f>
        <v>1975000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53" t="s">
        <v>37</v>
      </c>
      <c r="Q45" s="53"/>
      <c r="R45" s="53"/>
      <c r="S45" s="53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V46*0/60</f>
        <v>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718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20000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14360000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7">
        <f>V52-V49</f>
        <v>14360000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12924000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11488000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29916.666666666668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9" sqref="U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0" sqref="Q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Q23" sqref="Q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19" sqref="T19"/>
    </sheetView>
  </sheetViews>
  <sheetFormatPr defaultRowHeight="15" x14ac:dyDescent="0.25"/>
  <sheetData>
    <row r="20" spans="19:20" x14ac:dyDescent="0.25">
      <c r="S20">
        <v>74.36</v>
      </c>
      <c r="T20">
        <f>S20*10.764</f>
        <v>800.41103999999996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1"/>
  <sheetViews>
    <sheetView topLeftCell="F1" zoomScaleNormal="100" workbookViewId="0">
      <selection activeCell="AA18" sqref="AA18"/>
    </sheetView>
  </sheetViews>
  <sheetFormatPr defaultRowHeight="15" x14ac:dyDescent="0.25"/>
  <sheetData>
    <row r="11" spans="25:26" x14ac:dyDescent="0.25">
      <c r="Y11">
        <v>66.180000000000007</v>
      </c>
      <c r="Z11">
        <f>Y11*10.764</f>
        <v>712.36152000000004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8"/>
  <sheetViews>
    <sheetView workbookViewId="0">
      <selection activeCell="U14" sqref="U14"/>
    </sheetView>
  </sheetViews>
  <sheetFormatPr defaultRowHeight="15" x14ac:dyDescent="0.25"/>
  <sheetData>
    <row r="1" spans="1:20" x14ac:dyDescent="0.25">
      <c r="A1" s="6"/>
    </row>
    <row r="8" spans="1:20" x14ac:dyDescent="0.25">
      <c r="S8">
        <v>63.08</v>
      </c>
      <c r="T8">
        <f>S8*10.764</f>
        <v>678.99311999999998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2024-06-22T09:45:09Z</dcterms:modified>
</cp:coreProperties>
</file>