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C5DDAE7-62B9-49D3-A163-91AE0B5D4F2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0" i="1" l="1"/>
  <c r="G84" i="1"/>
  <c r="G23" i="1"/>
  <c r="G10" i="1"/>
  <c r="G11" i="1" s="1"/>
  <c r="G8" i="1"/>
  <c r="G6" i="1"/>
  <c r="G5" i="1"/>
  <c r="G14" i="1" s="1"/>
  <c r="F8" i="1"/>
  <c r="G12" i="1" l="1"/>
  <c r="G13" i="1" s="1"/>
  <c r="C7" i="1"/>
  <c r="G16" i="1" l="1"/>
  <c r="F32" i="1" s="1"/>
  <c r="C23" i="1"/>
  <c r="F33" i="1" l="1"/>
  <c r="G32" i="1"/>
  <c r="G19" i="1"/>
  <c r="C84" i="1"/>
  <c r="G20" i="1" l="1"/>
  <c r="G25" i="1"/>
  <c r="G21" i="1"/>
  <c r="F34" i="1"/>
  <c r="G33" i="1"/>
  <c r="C5" i="1"/>
  <c r="F35" i="1" l="1"/>
  <c r="G34" i="1"/>
  <c r="C6" i="1"/>
  <c r="C14" i="1"/>
  <c r="F36" i="1" l="1"/>
  <c r="G35" i="1"/>
  <c r="C8" i="1"/>
  <c r="C11" i="1"/>
  <c r="C12" i="1" s="1"/>
  <c r="C13" i="1" s="1"/>
  <c r="G36" i="1" l="1"/>
  <c r="F37" i="1"/>
  <c r="G37" i="1" s="1"/>
  <c r="C16" i="1"/>
  <c r="F31" i="1" s="1"/>
  <c r="F30" i="1" l="1"/>
  <c r="G30" i="1" s="1"/>
  <c r="G38" i="1" s="1"/>
  <c r="G31" i="1"/>
  <c r="C19" i="1"/>
  <c r="C25" i="1" l="1"/>
  <c r="C21" i="1"/>
  <c r="C20" i="1"/>
  <c r="G39" i="1"/>
  <c r="G40" i="1"/>
</calcChain>
</file>

<file path=xl/sharedStrings.xml><?xml version="1.0" encoding="utf-8"?>
<sst xmlns="http://schemas.openxmlformats.org/spreadsheetml/2006/main" count="43" uniqueCount="41">
  <si>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</si>
  <si>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</si>
  <si>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</si>
  <si>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</si>
  <si>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</si>
  <si>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</si>
  <si>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</si>
  <si>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</si>
  <si>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</si>
  <si>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</si>
  <si>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</si>
  <si>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</si>
  <si>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</si>
  <si>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</si>
  <si>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</si>
  <si>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</si>
  <si>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</si>
  <si>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</si>
  <si>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</si>
  <si>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shop</t>
  </si>
  <si>
    <t>as per site info</t>
  </si>
  <si>
    <t>Office</t>
  </si>
  <si>
    <t>basement</t>
  </si>
  <si>
    <t>ground</t>
  </si>
  <si>
    <t>first</t>
  </si>
  <si>
    <t>second</t>
  </si>
  <si>
    <t>third</t>
  </si>
  <si>
    <t>forth</t>
  </si>
  <si>
    <t>fifth</t>
  </si>
  <si>
    <t>sixth</t>
  </si>
  <si>
    <t>Floor</t>
  </si>
  <si>
    <t>BUA (Sq. Ft.)</t>
  </si>
  <si>
    <t>Dep. Rate</t>
  </si>
  <si>
    <t>Value</t>
  </si>
  <si>
    <t>FMV</t>
  </si>
  <si>
    <t>DSV</t>
  </si>
  <si>
    <t xml:space="preserve">Final Valuation </t>
  </si>
  <si>
    <t>Remark:</t>
  </si>
  <si>
    <t>1. The building as well as the units are in poor condition, which is in the possession of bank</t>
  </si>
  <si>
    <t>2. The orpoerty is surrounded by Red Light Area.</t>
  </si>
  <si>
    <t>3. The guideline rate is more than market rate of the property.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</si>
</sst>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8" fillId="0" borderId="0" xfId="0" applyNumberFormat="1" applyFont="1" applyBorder="1"/>
    <xf numFmtId="43" fontId="8" fillId="0" borderId="0" xfId="0" applyNumberFormat="1" applyFont="1" applyFill="1"/>
    <xf numFmtId="0" fontId="8" fillId="2" borderId="0" xfId="0" applyFont="1" applyFill="1"/>
    <xf numFmtId="0" fontId="8" fillId="0" borderId="0" xfId="0" applyFont="1"/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 applyFill="1"/>
    <xf numFmtId="43" fontId="8" fillId="2" borderId="0" xfId="0" applyNumberFormat="1" applyFont="1" applyFill="1" applyBorder="1"/>
    <xf numFmtId="0" fontId="9" fillId="2" borderId="0" xfId="0" applyFont="1" applyFill="1"/>
    <xf numFmtId="43" fontId="8" fillId="2" borderId="0" xfId="0" applyNumberFormat="1" applyFont="1" applyFill="1"/>
    <xf numFmtId="0" fontId="8" fillId="2" borderId="0" xfId="0" applyFont="1" applyFill="1" applyBorder="1"/>
    <xf numFmtId="43" fontId="8" fillId="2" borderId="0" xfId="1" applyFont="1" applyFill="1"/>
    <xf numFmtId="43" fontId="8" fillId="2" borderId="0" xfId="1" applyFont="1" applyFill="1" applyBorder="1"/>
    <xf numFmtId="0" fontId="9" fillId="2" borderId="9" xfId="0" applyFont="1" applyFill="1" applyBorder="1" applyAlignment="1">
      <alignment horizontal="center"/>
    </xf>
    <xf numFmtId="0" fontId="8" fillId="2" borderId="9" xfId="0" applyFont="1" applyFill="1" applyBorder="1"/>
    <xf numFmtId="43" fontId="8" fillId="2" borderId="9" xfId="1" applyFont="1" applyFill="1" applyBorder="1"/>
    <xf numFmtId="43" fontId="9" fillId="2" borderId="9" xfId="1" applyFont="1" applyFill="1" applyBorder="1"/>
    <xf numFmtId="0" fontId="1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7"/>
  <sheetViews>
    <sheetView tabSelected="1" topLeftCell="A10" zoomScale="130" zoomScaleNormal="130" workbookViewId="0">
      <selection activeCell="J25" sqref="J25:J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 t="s">
        <v>19</v>
      </c>
      <c r="D2" s="27"/>
      <c r="E2" s="5"/>
      <c r="F2" s="5"/>
      <c r="G2" s="18" t="s">
        <v>21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3">
        <v>14000</v>
      </c>
      <c r="D3" s="38" t="s">
        <v>17</v>
      </c>
      <c r="E3" s="5"/>
      <c r="F3" s="5"/>
      <c r="G3" s="33">
        <v>12000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3">
        <v>2500</v>
      </c>
      <c r="D4" s="28"/>
      <c r="E4" s="5"/>
      <c r="F4" s="5"/>
      <c r="G4" s="33">
        <v>2500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3">
        <f>C3-C4</f>
        <v>11500</v>
      </c>
      <c r="D5" s="28"/>
      <c r="E5" s="5"/>
      <c r="F5" s="5"/>
      <c r="G5" s="33">
        <f>G3-G4</f>
        <v>9500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3">
        <f>C4</f>
        <v>2500</v>
      </c>
      <c r="D6" s="28"/>
      <c r="E6" s="5"/>
      <c r="F6" s="5"/>
      <c r="G6" s="33">
        <f>G4</f>
        <v>2500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4">
        <f>D7-D8</f>
        <v>62</v>
      </c>
      <c r="D7" s="41">
        <v>2024</v>
      </c>
      <c r="E7" s="5"/>
      <c r="F7" s="5"/>
      <c r="G7" s="34">
        <v>62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4">
        <f>C9-C7</f>
        <v>8</v>
      </c>
      <c r="D8" s="29">
        <v>1962</v>
      </c>
      <c r="E8" s="5" t="s">
        <v>20</v>
      </c>
      <c r="F8" s="5">
        <f>2023-61</f>
        <v>1962</v>
      </c>
      <c r="G8" s="34">
        <f>G9-G7</f>
        <v>8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4">
        <v>70</v>
      </c>
      <c r="D9" s="29"/>
      <c r="E9" s="5"/>
      <c r="F9" s="5"/>
      <c r="G9" s="34">
        <v>70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4">
        <f>90*C7/C9</f>
        <v>79.714285714285708</v>
      </c>
      <c r="D10" s="29"/>
      <c r="E10" s="5"/>
      <c r="F10" s="5"/>
      <c r="G10" s="34">
        <f>90*G7/G9</f>
        <v>79.714285714285708</v>
      </c>
      <c r="H10" s="5"/>
      <c r="I10" s="5"/>
      <c r="J10" s="5"/>
      <c r="K10" s="5"/>
      <c r="L10" s="6"/>
    </row>
    <row r="11" spans="1:12" x14ac:dyDescent="0.25">
      <c r="A11" s="4"/>
      <c r="B11" s="10"/>
      <c r="C11" s="35">
        <f>C10%</f>
        <v>0.79714285714285704</v>
      </c>
      <c r="D11" s="30"/>
      <c r="E11" s="5"/>
      <c r="F11" s="5"/>
      <c r="G11" s="35">
        <f>G10%</f>
        <v>0.79714285714285704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3">
        <f>C6*C11</f>
        <v>1992.8571428571427</v>
      </c>
      <c r="D12" s="28"/>
      <c r="E12" s="5"/>
      <c r="F12" s="5"/>
      <c r="G12" s="33">
        <f>G6*G11</f>
        <v>1992.8571428571427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3">
        <f>C6-C12</f>
        <v>507.14285714285734</v>
      </c>
      <c r="D13" s="28"/>
      <c r="E13" s="5"/>
      <c r="F13" s="5"/>
      <c r="G13" s="33">
        <f>G6-G12</f>
        <v>507.14285714285734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3">
        <f>C5</f>
        <v>11500</v>
      </c>
      <c r="D14" s="28"/>
      <c r="E14" s="5"/>
      <c r="F14" s="5"/>
      <c r="G14" s="33">
        <f>G5</f>
        <v>9500</v>
      </c>
      <c r="H14" s="5"/>
      <c r="I14" s="5"/>
      <c r="J14" s="5"/>
      <c r="K14" s="5"/>
      <c r="L14" s="6"/>
    </row>
    <row r="15" spans="1:12" x14ac:dyDescent="0.25">
      <c r="B15" s="7"/>
      <c r="C15" s="33"/>
      <c r="D15" s="28"/>
      <c r="E15" s="5"/>
      <c r="F15" s="5"/>
      <c r="G15" s="33"/>
      <c r="H15" s="5"/>
      <c r="I15" s="5"/>
      <c r="J15" s="5"/>
      <c r="K15" s="5"/>
      <c r="L15" s="6"/>
    </row>
    <row r="16" spans="1:12" x14ac:dyDescent="0.25">
      <c r="A16" s="39" t="s">
        <v>13</v>
      </c>
      <c r="B16" s="42"/>
      <c r="C16" s="38">
        <f>ROUND(C14+C13,)</f>
        <v>12007</v>
      </c>
      <c r="D16" s="28"/>
      <c r="E16" s="5"/>
      <c r="F16" s="5"/>
      <c r="G16" s="38">
        <f>ROUND(G14+G13,0)</f>
        <v>10007</v>
      </c>
      <c r="H16" s="5"/>
      <c r="I16" s="5"/>
      <c r="J16" s="5"/>
      <c r="K16" s="5"/>
      <c r="L16" s="6"/>
    </row>
    <row r="17" spans="1:19" x14ac:dyDescent="0.25">
      <c r="B17" s="9"/>
      <c r="C17" s="34"/>
      <c r="D17" s="29"/>
      <c r="G17" s="34"/>
      <c r="I17" s="45"/>
      <c r="J17" s="5"/>
      <c r="K17" s="5"/>
      <c r="L17" s="6"/>
    </row>
    <row r="18" spans="1:19" x14ac:dyDescent="0.25">
      <c r="A18" s="39" t="s">
        <v>18</v>
      </c>
      <c r="B18" s="40"/>
      <c r="C18" s="41">
        <v>0</v>
      </c>
      <c r="D18" s="29"/>
      <c r="G18" s="41">
        <v>0</v>
      </c>
      <c r="J18" s="5"/>
      <c r="K18" s="5"/>
      <c r="L18" s="6"/>
    </row>
    <row r="19" spans="1:19" x14ac:dyDescent="0.25">
      <c r="A19" s="4" t="s">
        <v>16</v>
      </c>
      <c r="B19" s="44"/>
      <c r="C19" s="36">
        <f>C16*C18+D20</f>
        <v>0</v>
      </c>
      <c r="D19" s="43"/>
      <c r="G19" s="36">
        <f>G16*G18+H20</f>
        <v>0</v>
      </c>
      <c r="J19" s="5"/>
      <c r="K19" s="5"/>
      <c r="L19" s="11"/>
    </row>
    <row r="20" spans="1:19" hidden="1" x14ac:dyDescent="0.25">
      <c r="A20" s="4" t="s">
        <v>14</v>
      </c>
      <c r="B20" s="5"/>
      <c r="C20" s="19">
        <f>C19*0.9</f>
        <v>0</v>
      </c>
      <c r="D20" s="47"/>
      <c r="E20" s="48"/>
      <c r="G20" s="19">
        <f>G19*0.9</f>
        <v>0</v>
      </c>
      <c r="J20" s="5"/>
      <c r="K20" s="5"/>
      <c r="L20" s="6"/>
    </row>
    <row r="21" spans="1:19" hidden="1" x14ac:dyDescent="0.25">
      <c r="A21" s="4" t="s">
        <v>15</v>
      </c>
      <c r="B21" s="5"/>
      <c r="C21" s="19">
        <f>C19*0.8</f>
        <v>0</v>
      </c>
      <c r="D21" s="31"/>
      <c r="E21" s="49"/>
      <c r="G21" s="19">
        <f>G19*0.8</f>
        <v>0</v>
      </c>
      <c r="J21" s="5"/>
      <c r="K21" s="5"/>
      <c r="L21" s="6"/>
    </row>
    <row r="22" spans="1:19" x14ac:dyDescent="0.25">
      <c r="A22" s="4"/>
      <c r="B22" s="5"/>
      <c r="C22" s="18"/>
      <c r="D22" s="29"/>
      <c r="G22" s="18"/>
      <c r="I22" s="45"/>
      <c r="J22" s="5"/>
      <c r="K22" s="5"/>
      <c r="L22" s="14"/>
    </row>
    <row r="23" spans="1:19" x14ac:dyDescent="0.25">
      <c r="A23" s="12" t="s">
        <v>9</v>
      </c>
      <c r="B23" s="13"/>
      <c r="C23" s="37">
        <f>C4*C18</f>
        <v>0</v>
      </c>
      <c r="D23" s="32"/>
      <c r="G23" s="37">
        <f>G4*G18</f>
        <v>0</v>
      </c>
      <c r="J23" s="5"/>
      <c r="K23" s="5"/>
    </row>
    <row r="24" spans="1:19" x14ac:dyDescent="0.25">
      <c r="A24" s="22" t="s">
        <v>10</v>
      </c>
      <c r="C24" s="18"/>
      <c r="G24" s="18"/>
      <c r="J24" s="5"/>
      <c r="K24" s="5"/>
    </row>
    <row r="25" spans="1:19" x14ac:dyDescent="0.25">
      <c r="A25" s="24" t="s">
        <v>11</v>
      </c>
      <c r="B25" s="20"/>
      <c r="C25" s="50">
        <f>C19*0.025/12</f>
        <v>0</v>
      </c>
      <c r="D25" s="51"/>
      <c r="E25" s="52"/>
      <c r="F25" s="53"/>
      <c r="G25" s="50">
        <f>G19*0.025/12</f>
        <v>0</v>
      </c>
      <c r="H25" s="53"/>
      <c r="J25" s="5"/>
      <c r="K25" s="5"/>
    </row>
    <row r="26" spans="1:19" x14ac:dyDescent="0.25">
      <c r="A26" s="5"/>
      <c r="B26" s="5"/>
      <c r="C26" s="57"/>
      <c r="D26" s="57"/>
      <c r="E26" s="58" t="s">
        <v>36</v>
      </c>
      <c r="F26" s="52"/>
      <c r="G26" s="57"/>
      <c r="H26" s="52"/>
      <c r="J26" s="5"/>
    </row>
    <row r="27" spans="1:19" x14ac:dyDescent="0.25">
      <c r="A27" s="46"/>
      <c r="B27" s="5"/>
      <c r="C27" s="59"/>
      <c r="D27" s="59"/>
      <c r="E27" s="60"/>
      <c r="F27" s="60"/>
      <c r="G27" s="59"/>
      <c r="H27" s="60"/>
      <c r="I27" s="5"/>
      <c r="J27" s="5"/>
    </row>
    <row r="28" spans="1:19" x14ac:dyDescent="0.25">
      <c r="A28" s="46"/>
      <c r="B28" s="5"/>
      <c r="C28" s="60"/>
      <c r="D28" s="60"/>
      <c r="E28" s="60"/>
      <c r="F28" s="60"/>
      <c r="G28" s="60"/>
      <c r="H28" s="60"/>
      <c r="I28" s="5"/>
      <c r="J28" s="5"/>
    </row>
    <row r="29" spans="1:19" x14ac:dyDescent="0.25">
      <c r="A29" s="44"/>
      <c r="B29" s="5"/>
      <c r="C29" s="60"/>
      <c r="D29" s="63" t="s">
        <v>30</v>
      </c>
      <c r="E29" s="63" t="s">
        <v>31</v>
      </c>
      <c r="F29" s="63" t="s">
        <v>32</v>
      </c>
      <c r="G29" s="63" t="s">
        <v>33</v>
      </c>
      <c r="H29" s="60"/>
      <c r="I29" s="52"/>
      <c r="J29" s="67" t="s">
        <v>37</v>
      </c>
      <c r="K29" s="52"/>
      <c r="L29" s="52"/>
      <c r="M29" s="52"/>
      <c r="N29" s="52"/>
      <c r="O29" s="52"/>
      <c r="P29" s="52"/>
      <c r="Q29" s="52"/>
      <c r="R29" s="52"/>
      <c r="S29" s="52"/>
    </row>
    <row r="30" spans="1:19" x14ac:dyDescent="0.25">
      <c r="A30" s="16"/>
      <c r="B30" s="5"/>
      <c r="C30" s="60"/>
      <c r="D30" s="64" t="s">
        <v>22</v>
      </c>
      <c r="E30" s="65">
        <v>1140</v>
      </c>
      <c r="F30" s="65">
        <f>ROUND(F31*70%,0)</f>
        <v>8405</v>
      </c>
      <c r="G30" s="65">
        <f>F30*E30</f>
        <v>9581700</v>
      </c>
      <c r="H30" s="60"/>
      <c r="I30" s="52" t="s">
        <v>38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x14ac:dyDescent="0.25">
      <c r="A31" s="5"/>
      <c r="B31" s="5"/>
      <c r="C31" s="60"/>
      <c r="D31" s="64" t="s">
        <v>23</v>
      </c>
      <c r="E31" s="65">
        <v>1400</v>
      </c>
      <c r="F31" s="65">
        <f>C16</f>
        <v>12007</v>
      </c>
      <c r="G31" s="65">
        <f t="shared" ref="G31:G37" si="0">F31*E31</f>
        <v>16809800</v>
      </c>
      <c r="H31" s="60"/>
      <c r="I31" s="52" t="s">
        <v>39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 x14ac:dyDescent="0.25">
      <c r="A32" s="5"/>
      <c r="B32" s="5"/>
      <c r="C32" s="60"/>
      <c r="D32" s="64" t="s">
        <v>24</v>
      </c>
      <c r="E32" s="65">
        <v>1475</v>
      </c>
      <c r="F32" s="65">
        <f>G16</f>
        <v>10007</v>
      </c>
      <c r="G32" s="65">
        <f t="shared" si="0"/>
        <v>14760325</v>
      </c>
      <c r="H32" s="60"/>
      <c r="I32" s="52" t="s">
        <v>40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0" x14ac:dyDescent="0.25">
      <c r="A33" s="16"/>
      <c r="B33" s="5"/>
      <c r="C33" s="60"/>
      <c r="D33" s="64" t="s">
        <v>25</v>
      </c>
      <c r="E33" s="65">
        <v>1210</v>
      </c>
      <c r="F33" s="65">
        <f>F32</f>
        <v>10007</v>
      </c>
      <c r="G33" s="65">
        <f t="shared" si="0"/>
        <v>12108470</v>
      </c>
      <c r="H33" s="60"/>
      <c r="I33" s="5"/>
      <c r="J33" s="5"/>
    </row>
    <row r="34" spans="1:10" x14ac:dyDescent="0.25">
      <c r="A34" s="16"/>
      <c r="B34" s="5"/>
      <c r="C34" s="60"/>
      <c r="D34" s="64" t="s">
        <v>26</v>
      </c>
      <c r="E34" s="65">
        <v>1210</v>
      </c>
      <c r="F34" s="65">
        <f t="shared" ref="F34:F37" si="1">F33</f>
        <v>10007</v>
      </c>
      <c r="G34" s="65">
        <f t="shared" si="0"/>
        <v>12108470</v>
      </c>
      <c r="H34" s="60"/>
      <c r="I34" s="5"/>
      <c r="J34" s="5"/>
    </row>
    <row r="35" spans="1:10" x14ac:dyDescent="0.25">
      <c r="A35" s="16"/>
      <c r="B35" s="5"/>
      <c r="C35" s="60"/>
      <c r="D35" s="64" t="s">
        <v>27</v>
      </c>
      <c r="E35" s="65">
        <v>1210</v>
      </c>
      <c r="F35" s="65">
        <f t="shared" si="1"/>
        <v>10007</v>
      </c>
      <c r="G35" s="65">
        <f t="shared" si="0"/>
        <v>12108470</v>
      </c>
      <c r="H35" s="60"/>
      <c r="I35" s="5"/>
      <c r="J35" s="5"/>
    </row>
    <row r="36" spans="1:10" x14ac:dyDescent="0.25">
      <c r="A36" s="16"/>
      <c r="B36" s="5"/>
      <c r="C36" s="60"/>
      <c r="D36" s="64" t="s">
        <v>28</v>
      </c>
      <c r="E36" s="65">
        <v>725</v>
      </c>
      <c r="F36" s="65">
        <f t="shared" si="1"/>
        <v>10007</v>
      </c>
      <c r="G36" s="65">
        <f t="shared" si="0"/>
        <v>7255075</v>
      </c>
      <c r="H36" s="60"/>
      <c r="I36" s="5"/>
      <c r="J36" s="5"/>
    </row>
    <row r="37" spans="1:10" x14ac:dyDescent="0.25">
      <c r="A37" s="5"/>
      <c r="B37" s="5"/>
      <c r="C37" s="60"/>
      <c r="D37" s="64" t="s">
        <v>29</v>
      </c>
      <c r="E37" s="65">
        <v>110</v>
      </c>
      <c r="F37" s="65">
        <f t="shared" si="1"/>
        <v>10007</v>
      </c>
      <c r="G37" s="65">
        <f t="shared" si="0"/>
        <v>1100770</v>
      </c>
      <c r="H37" s="60"/>
      <c r="I37" s="5"/>
      <c r="J37" s="5"/>
    </row>
    <row r="38" spans="1:10" x14ac:dyDescent="0.25">
      <c r="A38" s="5"/>
      <c r="B38" s="5"/>
      <c r="C38" s="60"/>
      <c r="D38" s="64"/>
      <c r="E38" s="65"/>
      <c r="F38" s="66" t="s">
        <v>34</v>
      </c>
      <c r="G38" s="66">
        <f>SUM(G30:G37)</f>
        <v>85833080</v>
      </c>
      <c r="H38" s="60"/>
      <c r="I38" s="5"/>
      <c r="J38" s="5"/>
    </row>
    <row r="39" spans="1:10" x14ac:dyDescent="0.25">
      <c r="A39" s="5"/>
      <c r="B39" s="5"/>
      <c r="C39" s="60"/>
      <c r="D39" s="64"/>
      <c r="E39" s="65"/>
      <c r="F39" s="66" t="s">
        <v>14</v>
      </c>
      <c r="G39" s="66">
        <f>G38*85%</f>
        <v>72958118</v>
      </c>
      <c r="H39" s="60"/>
      <c r="I39" s="5"/>
      <c r="J39" s="5"/>
    </row>
    <row r="40" spans="1:10" x14ac:dyDescent="0.25">
      <c r="A40" s="5"/>
      <c r="B40" s="5"/>
      <c r="C40" s="60"/>
      <c r="D40" s="64"/>
      <c r="E40" s="65"/>
      <c r="F40" s="66" t="s">
        <v>35</v>
      </c>
      <c r="G40" s="66">
        <f>G38*70%</f>
        <v>60083155.999999993</v>
      </c>
      <c r="H40" s="60"/>
      <c r="I40" s="5"/>
      <c r="J40" s="5"/>
    </row>
    <row r="41" spans="1:10" x14ac:dyDescent="0.25">
      <c r="A41" s="5"/>
      <c r="B41" s="5"/>
      <c r="C41" s="52"/>
      <c r="D41" s="52"/>
      <c r="E41" s="62"/>
      <c r="F41" s="62"/>
      <c r="G41" s="61"/>
      <c r="H41" s="60"/>
      <c r="I41" s="5"/>
      <c r="J41" s="5"/>
    </row>
    <row r="42" spans="1:10" x14ac:dyDescent="0.25">
      <c r="A42" s="5"/>
      <c r="B42" s="5"/>
      <c r="C42" s="52"/>
      <c r="D42" s="52"/>
      <c r="E42" s="60"/>
      <c r="F42" s="60"/>
      <c r="G42" s="52"/>
      <c r="H42" s="60"/>
      <c r="I42" s="5"/>
      <c r="J42" s="5"/>
    </row>
    <row r="43" spans="1:10" x14ac:dyDescent="0.25">
      <c r="A43" s="5"/>
      <c r="B43" s="5"/>
      <c r="C43" s="56"/>
      <c r="D43" s="56"/>
      <c r="E43" s="55"/>
      <c r="F43" s="55"/>
      <c r="G43" s="56"/>
      <c r="H43" s="55"/>
      <c r="I43" s="5"/>
      <c r="J43" s="5"/>
    </row>
    <row r="44" spans="1:10" x14ac:dyDescent="0.25">
      <c r="A44" s="5"/>
      <c r="B44" s="5"/>
      <c r="C44" s="56"/>
      <c r="D44" s="56"/>
      <c r="E44" s="55"/>
      <c r="F44" s="55"/>
      <c r="G44" s="56"/>
      <c r="H44" s="55"/>
      <c r="I44" s="5"/>
      <c r="J44" s="5"/>
    </row>
    <row r="45" spans="1:10" x14ac:dyDescent="0.25">
      <c r="A45" s="5"/>
      <c r="B45" s="5"/>
      <c r="C45" s="54"/>
      <c r="D45" s="54"/>
      <c r="E45" s="55"/>
      <c r="F45" s="55"/>
      <c r="G45" s="54"/>
      <c r="H45" s="55"/>
      <c r="I45" s="5"/>
      <c r="J45" s="5"/>
    </row>
    <row r="46" spans="1:10" x14ac:dyDescent="0.25">
      <c r="A46" s="21"/>
      <c r="B46" s="5"/>
      <c r="C46" s="54"/>
      <c r="D46" s="54"/>
      <c r="E46" s="55"/>
      <c r="F46" s="55"/>
      <c r="G46" s="54"/>
      <c r="H46" s="5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2024-08-21T06:56:03Z</dcterms:modified>
</cp:coreProperties>
</file>