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H7" s="1"/>
  <c r="P7"/>
  <c r="J7"/>
  <c r="I7"/>
  <c r="E7"/>
  <c r="F7" s="1"/>
  <c r="A7"/>
  <c r="Q6"/>
  <c r="B6" s="1"/>
  <c r="C6" s="1"/>
  <c r="D6" s="1"/>
  <c r="H6" s="1"/>
  <c r="P6"/>
  <c r="J6"/>
  <c r="I6"/>
  <c r="E6"/>
  <c r="F6" s="1"/>
  <c r="A6"/>
  <c r="Q5"/>
  <c r="B5" s="1"/>
  <c r="C5" s="1"/>
  <c r="D5" s="1"/>
  <c r="H5" s="1"/>
  <c r="P5"/>
  <c r="J5"/>
  <c r="I5"/>
  <c r="E5"/>
  <c r="F5" s="1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B17" i="25"/>
  <c r="I15" i="38"/>
  <c r="Q8" i="4"/>
  <c r="B8" s="1"/>
  <c r="C8" s="1"/>
  <c r="P8"/>
  <c r="J8"/>
  <c r="I8"/>
  <c r="E8"/>
  <c r="A8"/>
  <c r="Q9"/>
  <c r="B9" s="1"/>
  <c r="C9" s="1"/>
  <c r="D9" s="1"/>
  <c r="P9"/>
  <c r="J9"/>
  <c r="I9"/>
  <c r="E9"/>
  <c r="F9" s="1"/>
  <c r="A9"/>
  <c r="I13" i="38"/>
  <c r="I14"/>
  <c r="I12"/>
  <c r="I11"/>
  <c r="I10"/>
  <c r="I9"/>
  <c r="I8"/>
  <c r="G5" i="4" l="1"/>
  <c r="G6"/>
  <c r="G7"/>
  <c r="F4"/>
  <c r="C4"/>
  <c r="F3"/>
  <c r="C3"/>
  <c r="F2"/>
  <c r="C2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G3" i="4" l="1"/>
  <c r="D3"/>
  <c r="H3" s="1"/>
  <c r="D2"/>
  <c r="H2" s="1"/>
  <c r="G2"/>
  <c r="D4"/>
  <c r="H4" s="1"/>
  <c r="G4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E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<sst xmlns="http://schemas.openxmlformats.org/spreadsheetml/2006/main" count="134" uniqueCount="100">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</sst>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133350</xdr:rowOff>
    </xdr:from>
    <xdr:to>
      <xdr:col>11</xdr:col>
      <xdr:colOff>552450</xdr:colOff>
      <xdr:row>19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3335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66675</xdr:rowOff>
    </xdr:from>
    <xdr:to>
      <xdr:col>11</xdr:col>
      <xdr:colOff>28575</xdr:colOff>
      <xdr:row>23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447675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9525</xdr:rowOff>
    </xdr:from>
    <xdr:to>
      <xdr:col>11</xdr:col>
      <xdr:colOff>104775</xdr:colOff>
      <xdr:row>21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200025"/>
          <a:ext cx="57245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8" sqref="B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13650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22750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36400</v>
      </c>
      <c r="D10" s="56" t="s">
        <v>61</v>
      </c>
      <c r="E10" s="57">
        <f>ROUND(C10/10.764,0)</f>
        <v>3382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896000</v>
      </c>
      <c r="C17" s="71">
        <v>448</v>
      </c>
      <c r="D17" s="71">
        <f>C17*E10</f>
        <v>1515136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9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5391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9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  <c r="I11">
        <v>267</v>
      </c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  <c r="I12">
        <v>55</v>
      </c>
    </row>
    <row r="13" spans="1:9">
      <c r="A13" s="15" t="s">
        <v>22</v>
      </c>
      <c r="B13" s="18"/>
      <c r="C13" s="19">
        <f>C6-C12</f>
        <v>9</v>
      </c>
      <c r="D13" s="22"/>
      <c r="F13" s="74"/>
      <c r="G13" s="74"/>
      <c r="I13">
        <v>85</v>
      </c>
    </row>
    <row r="14" spans="1:9">
      <c r="A14" s="15" t="s">
        <v>15</v>
      </c>
      <c r="B14" s="18"/>
      <c r="C14" s="19">
        <f>C5</f>
        <v>5391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98</v>
      </c>
      <c r="B18" s="7"/>
      <c r="C18" s="72">
        <v>407</v>
      </c>
      <c r="D18" s="72"/>
      <c r="E18" s="73"/>
      <c r="F18" s="74"/>
      <c r="G18" s="74"/>
    </row>
    <row r="19" spans="1:9">
      <c r="A19" s="15"/>
      <c r="B19" s="6"/>
      <c r="C19" s="29">
        <f>C18*C16</f>
        <v>2197800</v>
      </c>
      <c r="D19" s="74" t="s">
        <v>68</v>
      </c>
      <c r="E19" s="29"/>
      <c r="F19" s="74" t="s">
        <v>68</v>
      </c>
      <c r="G19" s="74"/>
    </row>
    <row r="20" spans="1:9">
      <c r="A20" s="15"/>
      <c r="C20" s="30">
        <f>C19*95%</f>
        <v>2087910</v>
      </c>
      <c r="D20" s="74" t="s">
        <v>24</v>
      </c>
      <c r="E20" s="30">
        <f>C20*90%</f>
        <v>1879119</v>
      </c>
      <c r="F20" s="74" t="s">
        <v>24</v>
      </c>
      <c r="G20" s="74"/>
    </row>
    <row r="21" spans="1:9">
      <c r="A21" s="15"/>
      <c r="C21" s="30">
        <f>C19*80%</f>
        <v>1758240</v>
      </c>
      <c r="D21" s="74" t="s">
        <v>25</v>
      </c>
      <c r="E21" s="30"/>
      <c r="F21" s="74" t="s">
        <v>25</v>
      </c>
      <c r="G21" s="74"/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3663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4578.75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2" sqref="N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468.75</v>
      </c>
      <c r="C2" s="4">
        <f t="shared" ref="C2:C7" si="2">B2*1.2</f>
        <v>562.5</v>
      </c>
      <c r="D2" s="4">
        <f t="shared" ref="D2:D7" si="3">C2*1.2</f>
        <v>675</v>
      </c>
      <c r="E2" s="5">
        <f t="shared" ref="E2:E7" si="4">R2</f>
        <v>2600000</v>
      </c>
      <c r="F2" s="4">
        <f t="shared" ref="F2:F7" si="5">ROUND((E2/B2),0)</f>
        <v>5547</v>
      </c>
      <c r="G2" s="4">
        <f t="shared" ref="G2:G7" si="6">ROUND((E2/C2),0)</f>
        <v>4622</v>
      </c>
      <c r="H2" s="4">
        <f t="shared" ref="H2:H7" si="7">ROUND((E2/D2),0)</f>
        <v>3852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675</v>
      </c>
      <c r="P2" s="71">
        <f t="shared" ref="P2" si="10">O2/1.2</f>
        <v>562.5</v>
      </c>
      <c r="Q2" s="71">
        <f t="shared" ref="Q2:Q7" si="11">P2/1.2</f>
        <v>468.75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1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2:A8" si="13">N8</f>
        <v>0</v>
      </c>
      <c r="B8" s="4">
        <f t="shared" ref="B2:B8" si="14">Q8</f>
        <v>0</v>
      </c>
      <c r="C8" s="4">
        <f t="shared" ref="C2:C8" si="15">B8*1.2</f>
        <v>0</v>
      </c>
      <c r="D8" s="4">
        <f t="shared" ref="D2:D8" si="16">C8*1.2</f>
        <v>0</v>
      </c>
      <c r="E8" s="5">
        <f t="shared" ref="E2:E8" si="17">R8</f>
        <v>0</v>
      </c>
      <c r="F8" s="4" t="e">
        <f t="shared" ref="F2:F8" si="18">ROUND((E8/B8),0)</f>
        <v>#DIV/0!</v>
      </c>
      <c r="G8" s="4" t="e">
        <f t="shared" ref="G2:G8" si="19">ROUND((E8/C8),0)</f>
        <v>#DIV/0!</v>
      </c>
      <c r="H8" s="4" t="e">
        <f t="shared" ref="H2:H8" si="20">ROUND((E8/D8),0)</f>
        <v>#DIV/0!</v>
      </c>
      <c r="I8" s="4">
        <f t="shared" ref="I2:I8" si="21">T8</f>
        <v>0</v>
      </c>
      <c r="J8" s="4">
        <f t="shared" ref="J2: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4:Q8" si="23">P8/1.2</f>
        <v>0</v>
      </c>
      <c r="R8" s="2">
        <v>0</v>
      </c>
      <c r="S8" s="2"/>
      <c r="T8" s="2"/>
    </row>
    <row r="9" spans="1:35">
      <c r="A9" s="4">
        <f t="shared" ref="A9" si="24">N9</f>
        <v>0</v>
      </c>
      <c r="B9" s="4">
        <f t="shared" ref="B9" si="25">Q9</f>
        <v>0</v>
      </c>
      <c r="C9" s="4">
        <f t="shared" ref="C9" si="26">B9*1.2</f>
        <v>0</v>
      </c>
      <c r="D9" s="4">
        <f t="shared" ref="D9" si="27">C9*1.2</f>
        <v>0</v>
      </c>
      <c r="E9" s="5">
        <f t="shared" ref="E9" si="28">R9</f>
        <v>0</v>
      </c>
      <c r="F9" s="4" t="e">
        <f t="shared" ref="F9" si="29">ROUND((E9/B9),0)</f>
        <v>#DIV/0!</v>
      </c>
      <c r="G9" s="4" t="e">
        <f t="shared" ref="G9" si="30">ROUND((E9/C9),0)</f>
        <v>#DIV/0!</v>
      </c>
      <c r="H9" s="4" t="e">
        <f t="shared" ref="H9" si="31">ROUND((E9/D9),0)</f>
        <v>#DIV/0!</v>
      </c>
      <c r="I9" s="4">
        <f t="shared" ref="I9" si="32">T9</f>
        <v>0</v>
      </c>
      <c r="J9" s="4">
        <f t="shared" ref="J9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" si="35">P9/1.2</f>
        <v>0</v>
      </c>
      <c r="R9" s="2">
        <v>0</v>
      </c>
      <c r="S9" s="2"/>
      <c r="T9" s="2"/>
    </row>
    <row r="10" spans="1:35">
      <c r="A10" s="4">
        <f t="shared" ref="A10:A15" si="36">N10</f>
        <v>0</v>
      </c>
      <c r="B10" s="4">
        <f t="shared" ref="B10:B15" si="37">Q10</f>
        <v>0</v>
      </c>
      <c r="C10" s="4">
        <f t="shared" ref="C10:C15" si="38">B10*1.2</f>
        <v>0</v>
      </c>
      <c r="D10" s="4">
        <f t="shared" ref="D10:D15" si="39">C10*1.2</f>
        <v>0</v>
      </c>
      <c r="E10" s="5">
        <f t="shared" ref="E10:E15" si="40">R10</f>
        <v>0</v>
      </c>
      <c r="F10" s="4" t="e">
        <f t="shared" ref="F10:F15" si="41">ROUND((E10/B10),0)</f>
        <v>#DIV/0!</v>
      </c>
      <c r="G10" s="4" t="e">
        <f t="shared" ref="G10:G15" si="42">ROUND((E10/C10),0)</f>
        <v>#DIV/0!</v>
      </c>
      <c r="H10" s="4" t="e">
        <f t="shared" ref="H10:H15" si="43">ROUND((E10/D10),0)</f>
        <v>#DIV/0!</v>
      </c>
      <c r="I10" s="4">
        <f t="shared" ref="I10:I15" si="44">T10</f>
        <v>0</v>
      </c>
      <c r="J10" s="4">
        <f t="shared" ref="J10:J15" si="45">U10</f>
        <v>0</v>
      </c>
      <c r="K10" s="71"/>
      <c r="L10" s="71"/>
      <c r="M10" s="71"/>
      <c r="N10" s="71"/>
      <c r="O10" s="71">
        <v>0</v>
      </c>
      <c r="P10" s="71">
        <f t="shared" ref="P10:P13" si="46">O10/1.2</f>
        <v>0</v>
      </c>
      <c r="Q10" s="71">
        <f t="shared" ref="Q10:Q15" si="47">P10/1.2</f>
        <v>0</v>
      </c>
      <c r="R10" s="2">
        <v>0</v>
      </c>
      <c r="S10" s="2"/>
    </row>
    <row r="11" spans="1:35" ht="16.5">
      <c r="A11" s="4">
        <f t="shared" si="36"/>
        <v>0</v>
      </c>
      <c r="B11" s="4">
        <f t="shared" si="37"/>
        <v>0</v>
      </c>
      <c r="C11" s="4">
        <f t="shared" si="38"/>
        <v>0</v>
      </c>
      <c r="D11" s="4">
        <f t="shared" si="39"/>
        <v>0</v>
      </c>
      <c r="E11" s="5">
        <f t="shared" si="40"/>
        <v>0</v>
      </c>
      <c r="F11" s="4" t="e">
        <f t="shared" si="41"/>
        <v>#DIV/0!</v>
      </c>
      <c r="G11" s="4" t="e">
        <f t="shared" si="42"/>
        <v>#DIV/0!</v>
      </c>
      <c r="H11" s="4" t="e">
        <f t="shared" si="43"/>
        <v>#DIV/0!</v>
      </c>
      <c r="I11" s="4">
        <f t="shared" si="44"/>
        <v>0</v>
      </c>
      <c r="J11" s="4">
        <f t="shared" si="45"/>
        <v>0</v>
      </c>
      <c r="K11" s="71"/>
      <c r="L11" s="71"/>
      <c r="M11" s="71"/>
      <c r="N11" s="71"/>
      <c r="O11" s="71">
        <v>0</v>
      </c>
      <c r="P11" s="71">
        <f t="shared" si="46"/>
        <v>0</v>
      </c>
      <c r="Q11" s="71">
        <f t="shared" si="47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6"/>
        <v>0</v>
      </c>
      <c r="B12" s="4">
        <f t="shared" si="37"/>
        <v>0</v>
      </c>
      <c r="C12" s="4">
        <f t="shared" si="38"/>
        <v>0</v>
      </c>
      <c r="D12" s="4">
        <f t="shared" si="39"/>
        <v>0</v>
      </c>
      <c r="E12" s="5">
        <f t="shared" si="40"/>
        <v>0</v>
      </c>
      <c r="F12" s="4" t="e">
        <f t="shared" si="41"/>
        <v>#DIV/0!</v>
      </c>
      <c r="G12" s="4" t="e">
        <f t="shared" si="42"/>
        <v>#DIV/0!</v>
      </c>
      <c r="H12" s="4" t="e">
        <f t="shared" si="43"/>
        <v>#DIV/0!</v>
      </c>
      <c r="I12" s="4">
        <f t="shared" si="44"/>
        <v>0</v>
      </c>
      <c r="J12" s="4">
        <f t="shared" si="45"/>
        <v>0</v>
      </c>
      <c r="K12" s="71"/>
      <c r="L12" s="71"/>
      <c r="M12" s="71"/>
      <c r="N12" s="71"/>
      <c r="O12" s="71">
        <v>0</v>
      </c>
      <c r="P12" s="71">
        <f t="shared" si="46"/>
        <v>0</v>
      </c>
      <c r="Q12" s="71">
        <f t="shared" si="47"/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7"/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7"/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8">N17</f>
        <v>0</v>
      </c>
      <c r="B17" s="4">
        <f t="shared" ref="B17:B19" si="49">Q17</f>
        <v>0</v>
      </c>
      <c r="C17" s="4">
        <f t="shared" ref="C17:C19" si="50">B17*1.2</f>
        <v>0</v>
      </c>
      <c r="D17" s="4">
        <f t="shared" ref="D17:D19" si="51">C17*1.2</f>
        <v>0</v>
      </c>
      <c r="E17" s="5">
        <f t="shared" ref="E17:E19" si="52">R17</f>
        <v>0</v>
      </c>
      <c r="F17" s="4" t="e">
        <f t="shared" ref="F17:F19" si="53">ROUND((E17/B17),0)</f>
        <v>#DIV/0!</v>
      </c>
      <c r="G17" s="4" t="e">
        <f t="shared" ref="G17:G19" si="54">ROUND((E17/C17),0)</f>
        <v>#DIV/0!</v>
      </c>
      <c r="H17" s="4" t="e">
        <f t="shared" ref="H17:H19" si="55">ROUND((E17/D17),0)</f>
        <v>#DIV/0!</v>
      </c>
      <c r="I17" s="4">
        <f t="shared" ref="I17:J19" si="56">T17</f>
        <v>0</v>
      </c>
      <c r="J17" s="4">
        <f t="shared" si="56"/>
        <v>0</v>
      </c>
      <c r="O17">
        <v>0</v>
      </c>
      <c r="P17">
        <f t="shared" ref="P17" si="57">O17/1.2</f>
        <v>0</v>
      </c>
      <c r="Q17">
        <f t="shared" ref="Q17:Q18" si="58">P17/1.2</f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E8:I19"/>
  <sheetViews>
    <sheetView topLeftCell="A4" workbookViewId="0">
      <selection activeCell="I16" sqref="I16"/>
    </sheetView>
  </sheetViews>
  <sheetFormatPr defaultRowHeight="15"/>
  <sheetData>
    <row r="8" spans="7:9">
      <c r="G8">
        <v>12.2</v>
      </c>
      <c r="H8">
        <v>10.199999999999999</v>
      </c>
      <c r="I8">
        <f t="shared" ref="I8:I14" si="0">G8*H8</f>
        <v>124.43999999999998</v>
      </c>
    </row>
    <row r="9" spans="7:9">
      <c r="G9" s="71">
        <v>10.1</v>
      </c>
      <c r="H9" s="71">
        <v>8.1999999999999993</v>
      </c>
      <c r="I9" s="71">
        <f t="shared" si="0"/>
        <v>82.82</v>
      </c>
    </row>
    <row r="10" spans="7:9">
      <c r="G10" s="71">
        <v>4.0999999999999996</v>
      </c>
      <c r="H10" s="71">
        <v>8.6</v>
      </c>
      <c r="I10" s="71">
        <f t="shared" si="0"/>
        <v>35.26</v>
      </c>
    </row>
    <row r="11" spans="7:9">
      <c r="G11" s="71">
        <v>11.2</v>
      </c>
      <c r="H11" s="71">
        <v>3.4</v>
      </c>
      <c r="I11" s="71">
        <f t="shared" si="0"/>
        <v>38.08</v>
      </c>
    </row>
    <row r="12" spans="7:9">
      <c r="G12" s="71">
        <v>3.2</v>
      </c>
      <c r="H12" s="71">
        <v>10.1</v>
      </c>
      <c r="I12" s="71">
        <f t="shared" si="0"/>
        <v>32.32</v>
      </c>
    </row>
    <row r="13" spans="7:9">
      <c r="G13" s="71">
        <v>9.1</v>
      </c>
      <c r="H13" s="71">
        <v>11.2</v>
      </c>
      <c r="I13" s="71">
        <f t="shared" si="0"/>
        <v>101.91999999999999</v>
      </c>
    </row>
    <row r="14" spans="7:9">
      <c r="G14" s="71">
        <v>3.2</v>
      </c>
      <c r="H14" s="71">
        <v>4.2</v>
      </c>
      <c r="I14" s="71">
        <f t="shared" si="0"/>
        <v>13.440000000000001</v>
      </c>
    </row>
    <row r="15" spans="7:9">
      <c r="G15" s="71"/>
      <c r="H15" s="71"/>
      <c r="I15" s="71">
        <f>SUM(I8:I14)</f>
        <v>428.27999999999992</v>
      </c>
    </row>
    <row r="16" spans="7:9">
      <c r="G16" s="71"/>
      <c r="H16" s="71"/>
      <c r="I16" s="71"/>
    </row>
    <row r="17" spans="5:9">
      <c r="E17" s="71" t="s">
        <v>69</v>
      </c>
      <c r="G17" s="71"/>
      <c r="H17" s="71"/>
      <c r="I17" s="71"/>
    </row>
    <row r="18" spans="5:9">
      <c r="G18" s="71"/>
    </row>
    <row r="19" spans="5:9">
      <c r="G19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2024-06-19T10:26:02Z</dcterms:modified>
</cp:coreProperties>
</file>