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EF4343B-0DA7-4D41-91BE-BA53AC50968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" i="1" l="1"/>
  <c r="C20" i="1"/>
  <c r="C14" i="1"/>
  <c r="C12" i="1"/>
  <c r="C11" i="1"/>
  <c r="C10" i="1"/>
  <c r="C8" i="1"/>
  <c r="C6" i="1"/>
  <c r="C13" i="1" s="1"/>
  <c r="C5" i="1"/>
  <c r="B20" i="1"/>
  <c r="F6" i="1"/>
  <c r="E8" i="1"/>
  <c r="E9" i="1" s="1"/>
  <c r="F37" i="1"/>
  <c r="G37" i="1" s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C15" i="1" l="1"/>
  <c r="C17" i="1" s="1"/>
  <c r="C19" i="1" s="1"/>
  <c r="G40" i="1"/>
  <c r="B12" i="1"/>
  <c r="B13" i="1" s="1"/>
  <c r="B15" i="1" s="1"/>
  <c r="B17" i="1" s="1"/>
  <c r="B19" i="1" s="1"/>
  <c r="C37" i="1"/>
  <c r="C36" i="1"/>
  <c r="C35" i="1"/>
  <c r="I31" i="1" l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<sst xmlns="http://schemas.openxmlformats.org/spreadsheetml/2006/main" count="29" uniqueCount="28">
  <si>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</si>
  <si>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</si>
  <si>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</si>
  <si>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</si>
  <si>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</si>
  <si>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</si>
  <si>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</si>
  <si>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</si>
  <si>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</si>
  <si>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</si>
  <si>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</si>
  <si>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</si>
  <si>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</si>
  <si>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</si>
  <si>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</si>
  <si>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</si>
  <si>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</si>
  <si>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</si>
  <si>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</si>
  <si>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</si>
  <si>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</si>
  <si>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</si>
  <si>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</si>
  <si>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</si>
  <si>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</si>
  <si>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Value/RV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</si>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</sst>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171984</xdr:colOff>
      <xdr:row>29</xdr:row>
      <xdr:rowOff>38876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D0CC3F-E759-4F13-95AE-4268C19E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29584" cy="55633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238669</xdr:colOff>
      <xdr:row>29</xdr:row>
      <xdr:rowOff>162692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8A89B8-61AD-4030-AE8B-6CA18D2B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896269" cy="549669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152932</xdr:colOff>
      <xdr:row>30</xdr:row>
      <xdr:rowOff>96034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8A3EC4-7ECA-4E65-8BD9-7C211416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810532" cy="5620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16</xdr:col>
      <xdr:colOff>268013</xdr:colOff>
      <xdr:row>76</xdr:row>
      <xdr:rowOff>134539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61F4CB-5C01-4C4F-8B20-CAE0E5BF8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6096000"/>
          <a:ext cx="9412013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78168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F40796-3432-4C7E-9CA7-11BF561BA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8968" cy="8078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525054</xdr:colOff>
      <xdr:row>42</xdr:row>
      <xdr:rowOff>86854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F6EB32-25C7-4AF2-93AB-1F7C6151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49854" cy="8087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105896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6F2BDB-A4C5-407A-BA45-7C33201E6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30696" cy="8411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573111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55F54A-8F1E-48E7-A73E-14096603A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45911" cy="7668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20159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DF28D8-FE93-4D30-AAF3-5A7F9069F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44959" cy="80783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315985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3C4B6-A5FD-460F-9B5C-BD5BC892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98385" cy="7859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F36" sqref="F3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>
        <v>2804</v>
      </c>
      <c r="C2" s="27">
        <v>3004</v>
      </c>
      <c r="D2" s="7"/>
      <c r="E2" t="s">
        <v>13</v>
      </c>
    </row>
    <row r="3" spans="1:17" ht="16.5" x14ac:dyDescent="0.3">
      <c r="A3" s="16" t="s">
        <v>0</v>
      </c>
      <c r="B3" s="28">
        <v>27800</v>
      </c>
      <c r="C3" s="17">
        <v>27800</v>
      </c>
      <c r="D3" s="10"/>
      <c r="E3">
        <v>2023</v>
      </c>
      <c r="F3" s="3">
        <v>2024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3000</v>
      </c>
      <c r="C4" s="17">
        <v>3000</v>
      </c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24800</v>
      </c>
      <c r="C5" s="17">
        <f>C3-C4</f>
        <v>24800</v>
      </c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>
        <f>C4</f>
        <v>3000</v>
      </c>
      <c r="D6" s="10"/>
      <c r="E6" s="6">
        <v>881</v>
      </c>
      <c r="F6" s="3">
        <f>94.97*10.764</f>
        <v>1022.25708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>
        <v>0</v>
      </c>
      <c r="D7" s="42"/>
      <c r="E7">
        <v>48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>
        <f>C9-C7</f>
        <v>60</v>
      </c>
      <c r="D8" s="42"/>
      <c r="E8" s="6">
        <f>SUM(E6:E7)</f>
        <v>929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>
        <v>60</v>
      </c>
      <c r="D9" s="42"/>
      <c r="E9" s="6">
        <f>E8*1.1</f>
        <v>1021.9000000000001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>
        <f>90*C7/C9</f>
        <v>0</v>
      </c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>
        <f>C10%</f>
        <v>0</v>
      </c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>
        <f>C6*C11</f>
        <v>0</v>
      </c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>
        <f>C6-C12</f>
        <v>3000</v>
      </c>
      <c r="D13" s="44"/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24800</v>
      </c>
      <c r="C14" s="17">
        <f>C5</f>
        <v>24800</v>
      </c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27800</v>
      </c>
      <c r="C15" s="17">
        <f>C14+C13</f>
        <v>27800</v>
      </c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929</v>
      </c>
      <c r="C16" s="38">
        <v>929</v>
      </c>
      <c r="D16" s="8"/>
      <c r="E16" s="5"/>
      <c r="F16" s="5"/>
      <c r="G16" s="5"/>
      <c r="H16" s="6"/>
      <c r="M16" s="33"/>
    </row>
    <row r="17" spans="1:14" ht="16.5" x14ac:dyDescent="0.3">
      <c r="A17" s="16" t="s">
        <v>25</v>
      </c>
      <c r="B17" s="23">
        <f>B15*B16</f>
        <v>25826200</v>
      </c>
      <c r="C17" s="23">
        <f>C15*C16</f>
        <v>25826200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3">
        <v>1200000</v>
      </c>
      <c r="C18" s="23">
        <v>1200000</v>
      </c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27</v>
      </c>
      <c r="B19" s="23">
        <f>B18+B17</f>
        <v>27026200</v>
      </c>
      <c r="C19" s="23">
        <f>C18+C17</f>
        <v>27026200</v>
      </c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1022*B4</f>
        <v>3066000</v>
      </c>
      <c r="C20" s="17">
        <f>1022*C4</f>
        <v>3066000</v>
      </c>
      <c r="D20" s="10"/>
      <c r="E20" s="6"/>
      <c r="F20" s="5"/>
    </row>
    <row r="21" spans="1:14" ht="16.5" x14ac:dyDescent="0.3">
      <c r="A21" s="19" t="s">
        <v>16</v>
      </c>
      <c r="B21" s="24">
        <v>80000</v>
      </c>
      <c r="C21" s="39">
        <v>80000</v>
      </c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644</v>
      </c>
      <c r="C27" s="8"/>
      <c r="D27" s="8"/>
      <c r="E27" s="8">
        <v>16900000</v>
      </c>
      <c r="F27" s="10">
        <f t="shared" ref="F27:F33" si="0">E27/B27</f>
        <v>26242.236024844722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411</v>
      </c>
      <c r="C28" s="8"/>
      <c r="D28" s="8"/>
      <c r="E28" s="8">
        <v>11100000</v>
      </c>
      <c r="F28" s="10">
        <f t="shared" si="0"/>
        <v>27007.299270072992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606</v>
      </c>
      <c r="C29" s="8"/>
      <c r="D29" s="8"/>
      <c r="E29" s="10">
        <v>16500000</v>
      </c>
      <c r="F29" s="10">
        <f t="shared" si="0"/>
        <v>27227.72277227723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606</v>
      </c>
      <c r="C30" s="8"/>
      <c r="D30" s="8"/>
      <c r="E30" s="10">
        <v>16600000</v>
      </c>
      <c r="F30" s="10">
        <f t="shared" si="0"/>
        <v>27392.739273927393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v>657</v>
      </c>
      <c r="B35" s="7">
        <v>16076062</v>
      </c>
      <c r="C35">
        <f t="shared" ref="C35:C41" si="2">B35/A35</f>
        <v>24468.891933028921</v>
      </c>
      <c r="D35">
        <v>964600</v>
      </c>
      <c r="E35">
        <v>30000</v>
      </c>
      <c r="F35">
        <f>E35+D35+B35</f>
        <v>17070662</v>
      </c>
      <c r="G35">
        <f>F35/A35</f>
        <v>25982.742770167428</v>
      </c>
      <c r="H35" s="6"/>
    </row>
    <row r="36" spans="1:8" x14ac:dyDescent="0.25">
      <c r="A36">
        <v>606</v>
      </c>
      <c r="B36" s="7">
        <v>15579500</v>
      </c>
      <c r="C36">
        <f t="shared" si="2"/>
        <v>25708.745874587457</v>
      </c>
      <c r="D36">
        <v>934800</v>
      </c>
      <c r="E36">
        <v>30000</v>
      </c>
      <c r="F36">
        <f>E36+D36+B36</f>
        <v>16544300</v>
      </c>
      <c r="G36">
        <f>F36/A36</f>
        <v>27300.82508250825</v>
      </c>
      <c r="H36" s="6">
        <f>B15/C36</f>
        <v>1.0813440739433231</v>
      </c>
    </row>
    <row r="37" spans="1:8" x14ac:dyDescent="0.25">
      <c r="A37">
        <v>404</v>
      </c>
      <c r="B37" s="7">
        <v>9861333</v>
      </c>
      <c r="C37">
        <f t="shared" si="2"/>
        <v>24409.240099009901</v>
      </c>
      <c r="D37">
        <v>591700</v>
      </c>
      <c r="E37">
        <v>30000</v>
      </c>
      <c r="F37">
        <f>E37+D37+B37</f>
        <v>10483033</v>
      </c>
      <c r="G37">
        <f>F37/A37</f>
        <v>25948.101485148516</v>
      </c>
    </row>
    <row r="38" spans="1:8" ht="15.75" x14ac:dyDescent="0.25">
      <c r="A38" s="30">
        <v>657</v>
      </c>
      <c r="B38" s="7">
        <v>16250000</v>
      </c>
      <c r="C38">
        <f t="shared" si="2"/>
        <v>24733.637747336379</v>
      </c>
      <c r="D38">
        <v>975000</v>
      </c>
      <c r="E38">
        <v>30000</v>
      </c>
      <c r="F38">
        <f>E38+D38+B38</f>
        <v>17255000</v>
      </c>
      <c r="G38">
        <f>F38/A38</f>
        <v>26263.31811263318</v>
      </c>
      <c r="H38" s="6"/>
    </row>
    <row r="39" spans="1:8" ht="15.75" x14ac:dyDescent="0.25">
      <c r="A39" s="30"/>
      <c r="C39" t="e">
        <f t="shared" si="2"/>
        <v>#DIV/0!</v>
      </c>
    </row>
    <row r="40" spans="1:8" ht="15.75" x14ac:dyDescent="0.25">
      <c r="A40" s="30"/>
      <c r="C40" t="e">
        <f t="shared" si="2"/>
        <v>#DIV/0!</v>
      </c>
      <c r="D40">
        <v>1194000</v>
      </c>
      <c r="E40">
        <v>30000</v>
      </c>
      <c r="F40">
        <f>E40+D40+B40</f>
        <v>1224000</v>
      </c>
      <c r="G40" t="e">
        <f>F40/A40</f>
        <v>#DIV/0!</v>
      </c>
    </row>
    <row r="41" spans="1:8" ht="15.75" x14ac:dyDescent="0.25">
      <c r="A41" s="30"/>
      <c r="C41" t="e">
        <f t="shared" si="2"/>
        <v>#DIV/0!</v>
      </c>
      <c r="D41">
        <v>1220500</v>
      </c>
      <c r="E41">
        <v>30000</v>
      </c>
      <c r="F41">
        <f>E41+D41+B41</f>
        <v>1250500</v>
      </c>
      <c r="G41" t="e">
        <f>F41/A41</f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="130" zoomScaleNormal="130" workbookViewId="0">
      <selection activeCell="B33" sqref="B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2024-06-18T05:48:41Z</dcterms:modified>
</cp:coreProperties>
</file>