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I\Stock Exchange\Kamlesh V Shah\"/>
    </mc:Choice>
  </mc:AlternateContent>
  <xr:revisionPtr revIDLastSave="0" documentId="13_ncr:1_{17182474-3BA3-4122-AB5A-EAAA4EB032B8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Q28" i="4" l="1"/>
  <c r="Q27" i="4"/>
  <c r="Q26" i="4"/>
  <c r="Q24" i="4"/>
  <c r="Q23" i="4"/>
  <c r="Q22" i="4"/>
  <c r="Q7" i="4" l="1"/>
  <c r="I20" i="4"/>
  <c r="J18" i="4"/>
  <c r="Q12" i="4" l="1"/>
  <c r="P12" i="4"/>
  <c r="P11" i="4"/>
  <c r="P10" i="4"/>
  <c r="P9" i="4"/>
  <c r="Q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<sst xmlns="http://schemas.openxmlformats.org/spreadsheetml/2006/main" count="29" uniqueCount="26">
  <si>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</si>
  <si>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</si>
  <si>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</si>
  <si>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</si>
  <si>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</si>
  <si>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</si>
  <si>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</si>
  <si>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</si>
  <si>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</si>
  <si>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</si>
  <si>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</si>
  <si>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</si>
  <si>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</si>
  <si>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Office No. 401, 4th Floor, Building No A/1, Aston, Sundervan Complex, Off LOkhandwala ROad, Village - Oshiwara, Andheri West,</t>
  </si>
  <si>
    <t>agreement  - 2013 = 1.43 cr</t>
  </si>
  <si>
    <t>mv - 2.10 cr</t>
  </si>
  <si>
    <t>ca</t>
  </si>
  <si>
    <t>rate</t>
  </si>
  <si>
    <t>06.02.24</t>
  </si>
  <si>
    <t>O. No. 401 &amp; 402 merged</t>
  </si>
  <si>
    <t>mca - o. no. 401</t>
  </si>
  <si>
    <t>Less</t>
  </si>
  <si>
    <t>mca - o. no. 402</t>
  </si>
  <si>
    <t>less</t>
  </si>
  <si>
    <t>40000 to 45000 on ca</t>
  </si>
  <si>
    <t>oc - 2013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</si>
</sst>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17</xdr:col>
      <xdr:colOff>306204</xdr:colOff>
      <xdr:row>49</xdr:row>
      <xdr:rowOff>96502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A8607E-EC42-488D-B20A-A727D7A526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059804" cy="897380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16</xdr:col>
      <xdr:colOff>191803</xdr:colOff>
      <xdr:row>49</xdr:row>
      <xdr:rowOff>48775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0C5C26-C5E2-43D8-8D81-69F0521C67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335803" cy="8240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1276</xdr:colOff>
      <xdr:row>45</xdr:row>
      <xdr:rowOff>77381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D10F08-84CF-43A6-B02C-F6EE23AF26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145276" cy="8459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17</xdr:col>
      <xdr:colOff>372888</xdr:colOff>
      <xdr:row>48</xdr:row>
      <xdr:rowOff>58361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E018AB2-EDD9-4CDB-B87C-F36F4F1973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126488" cy="8678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18</xdr:col>
      <xdr:colOff>277795</xdr:colOff>
      <xdr:row>39</xdr:row>
      <xdr:rowOff>77061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F867153-1895-4EBC-B9D1-C5F2AA0A29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1250595" cy="617306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C8533E-9179-42AB-98EE-2143C2EEB0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153698</xdr:colOff>
      <xdr:row>45</xdr:row>
      <xdr:rowOff>172644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E012DD-D790-420B-9B94-BA8F9B2749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297698" cy="855464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210856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34E422-FEF7-4C74-B7A5-71D0E6980F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54856" cy="864038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144171</xdr:colOff>
      <xdr:row>46</xdr:row>
      <xdr:rowOff>1196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0C8FB1-F586-4822-9399-7A95B33F0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288171" cy="857369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344224</xdr:colOff>
      <xdr:row>45</xdr:row>
      <xdr:rowOff>153591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8E78AF-A6FD-4680-8EAE-D7E0D5544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488224" cy="85355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H28" sqref="H2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425781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900</v>
      </c>
      <c r="C2" s="4">
        <f>B2*1.2</f>
        <v>1080</v>
      </c>
      <c r="D2" s="4">
        <f t="shared" ref="D2:D13" si="2">C2*1.2</f>
        <v>1296</v>
      </c>
      <c r="E2" s="5">
        <f t="shared" ref="E2:E13" si="3">R2</f>
        <v>42500000</v>
      </c>
      <c r="F2" s="15">
        <f t="shared" ref="F2:F13" si="4">ROUND((E2/B2),0)</f>
        <v>47222</v>
      </c>
      <c r="G2" s="10">
        <f t="shared" ref="G2:G13" si="5">ROUND((E2/C2),0)</f>
        <v>39352</v>
      </c>
      <c r="H2" s="10">
        <f t="shared" ref="H2:H13" si="6">ROUND((E2/D2),0)</f>
        <v>32793</v>
      </c>
      <c r="I2" s="4" t="e">
        <f>#REF!</f>
        <v>#REF!</v>
      </c>
      <c r="J2" s="4">
        <f t="shared" ref="J2:J13" si="7">S2</f>
        <v>4</v>
      </c>
      <c r="O2">
        <v>0</v>
      </c>
      <c r="P2">
        <f t="shared" ref="P2:P12" si="8">O2/1.2</f>
        <v>0</v>
      </c>
      <c r="Q2">
        <v>900</v>
      </c>
      <c r="R2" s="2">
        <v>42500000</v>
      </c>
      <c r="S2" s="8">
        <v>4</v>
      </c>
      <c r="T2" s="8"/>
    </row>
    <row r="3" spans="1:20" x14ac:dyDescent="0.25">
      <c r="A3" s="4">
        <f t="shared" si="0"/>
        <v>0</v>
      </c>
      <c r="B3" s="4">
        <f t="shared" si="1"/>
        <v>900</v>
      </c>
      <c r="C3" s="4">
        <f t="shared" ref="C3:C15" si="9">B3*1.2</f>
        <v>1080</v>
      </c>
      <c r="D3" s="4">
        <f t="shared" si="2"/>
        <v>1296</v>
      </c>
      <c r="E3" s="5">
        <f t="shared" si="3"/>
        <v>35000000</v>
      </c>
      <c r="F3" s="10">
        <f t="shared" si="4"/>
        <v>38889</v>
      </c>
      <c r="G3" s="10">
        <f t="shared" si="5"/>
        <v>32407</v>
      </c>
      <c r="H3" s="10">
        <f t="shared" si="6"/>
        <v>27006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900</v>
      </c>
      <c r="R3" s="2">
        <v>35000000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3000</v>
      </c>
      <c r="C4" s="4">
        <f t="shared" si="9"/>
        <v>3600</v>
      </c>
      <c r="D4" s="4">
        <f t="shared" si="2"/>
        <v>4320</v>
      </c>
      <c r="E4" s="5">
        <f t="shared" si="3"/>
        <v>70000000</v>
      </c>
      <c r="F4" s="10">
        <f t="shared" si="4"/>
        <v>23333</v>
      </c>
      <c r="G4" s="10">
        <f t="shared" si="5"/>
        <v>19444</v>
      </c>
      <c r="H4" s="10">
        <f t="shared" si="6"/>
        <v>16204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3000</v>
      </c>
      <c r="R4" s="2">
        <v>70000000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250</v>
      </c>
      <c r="C5" s="4">
        <f t="shared" si="9"/>
        <v>300</v>
      </c>
      <c r="D5" s="4">
        <f t="shared" si="2"/>
        <v>360</v>
      </c>
      <c r="E5" s="5">
        <f t="shared" si="3"/>
        <v>9500000</v>
      </c>
      <c r="F5" s="10">
        <f t="shared" si="4"/>
        <v>38000</v>
      </c>
      <c r="G5" s="10">
        <f t="shared" si="5"/>
        <v>31667</v>
      </c>
      <c r="H5" s="10">
        <f t="shared" si="6"/>
        <v>26389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250</v>
      </c>
      <c r="R5" s="2">
        <v>9500000</v>
      </c>
      <c r="S5" s="8"/>
      <c r="T5" s="8"/>
    </row>
    <row r="6" spans="1:20" x14ac:dyDescent="0.25">
      <c r="A6" s="4">
        <f t="shared" si="0"/>
        <v>0</v>
      </c>
      <c r="B6" s="4">
        <f t="shared" si="1"/>
        <v>523</v>
      </c>
      <c r="C6" s="4">
        <f t="shared" si="9"/>
        <v>627.6</v>
      </c>
      <c r="D6" s="4">
        <f t="shared" si="2"/>
        <v>753.12</v>
      </c>
      <c r="E6" s="5">
        <f t="shared" si="3"/>
        <v>18000000</v>
      </c>
      <c r="F6" s="10">
        <f t="shared" si="4"/>
        <v>34417</v>
      </c>
      <c r="G6" s="10">
        <f t="shared" si="5"/>
        <v>28681</v>
      </c>
      <c r="H6" s="10">
        <f t="shared" si="6"/>
        <v>23901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523</v>
      </c>
      <c r="R6" s="2">
        <v>18000000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1130.22</v>
      </c>
      <c r="C7" s="4">
        <f t="shared" si="9"/>
        <v>1356.2639999999999</v>
      </c>
      <c r="D7" s="4">
        <f t="shared" si="2"/>
        <v>1627.5167999999999</v>
      </c>
      <c r="E7" s="5">
        <f t="shared" si="3"/>
        <v>46000000</v>
      </c>
      <c r="F7" s="15">
        <f t="shared" si="4"/>
        <v>40700</v>
      </c>
      <c r="G7" s="10">
        <f t="shared" si="5"/>
        <v>33917</v>
      </c>
      <c r="H7" s="10">
        <f t="shared" si="6"/>
        <v>28264</v>
      </c>
      <c r="I7" s="4" t="e">
        <f>#REF!</f>
        <v>#REF!</v>
      </c>
      <c r="J7" s="4" t="str">
        <f t="shared" si="7"/>
        <v>06.02.24</v>
      </c>
      <c r="O7">
        <v>0</v>
      </c>
      <c r="P7">
        <f t="shared" si="8"/>
        <v>0</v>
      </c>
      <c r="Q7">
        <f>105*10.764</f>
        <v>1130.22</v>
      </c>
      <c r="R7" s="2">
        <v>46000000</v>
      </c>
      <c r="S7" s="8" t="s">
        <v>18</v>
      </c>
      <c r="T7" s="8">
        <v>8</v>
      </c>
    </row>
    <row r="8" spans="1:20" x14ac:dyDescent="0.25">
      <c r="A8" s="4">
        <f t="shared" si="0"/>
        <v>0</v>
      </c>
      <c r="B8" s="4">
        <f t="shared" si="1"/>
        <v>1291.6666666666667</v>
      </c>
      <c r="C8" s="4">
        <f t="shared" si="9"/>
        <v>1550</v>
      </c>
      <c r="D8" s="4">
        <f t="shared" si="2"/>
        <v>1860</v>
      </c>
      <c r="E8" s="5">
        <f t="shared" si="3"/>
        <v>33000000</v>
      </c>
      <c r="F8" s="10">
        <f t="shared" si="4"/>
        <v>25548</v>
      </c>
      <c r="G8" s="10">
        <f t="shared" si="5"/>
        <v>21290</v>
      </c>
      <c r="H8" s="10">
        <f t="shared" si="6"/>
        <v>17742</v>
      </c>
      <c r="I8" s="4" t="e">
        <f>#REF!</f>
        <v>#REF!</v>
      </c>
      <c r="J8" s="4">
        <f t="shared" si="7"/>
        <v>0</v>
      </c>
      <c r="O8">
        <v>0</v>
      </c>
      <c r="P8">
        <v>1550</v>
      </c>
      <c r="Q8">
        <f t="shared" ref="Q8:Q12" si="10">P8/1.2</f>
        <v>1291.6666666666667</v>
      </c>
      <c r="R8" s="2">
        <v>33000000</v>
      </c>
      <c r="S8" s="8"/>
      <c r="T8" s="8"/>
    </row>
    <row r="9" spans="1:20" x14ac:dyDescent="0.25">
      <c r="A9" s="4">
        <f t="shared" si="0"/>
        <v>0</v>
      </c>
      <c r="B9" s="4">
        <f t="shared" si="1"/>
        <v>2325</v>
      </c>
      <c r="C9" s="4">
        <f t="shared" si="9"/>
        <v>2790</v>
      </c>
      <c r="D9" s="4">
        <f t="shared" si="2"/>
        <v>3348</v>
      </c>
      <c r="E9" s="5">
        <f t="shared" si="3"/>
        <v>80000000</v>
      </c>
      <c r="F9" s="10">
        <f t="shared" si="4"/>
        <v>34409</v>
      </c>
      <c r="G9" s="10">
        <f t="shared" si="5"/>
        <v>28674</v>
      </c>
      <c r="H9" s="10">
        <f t="shared" si="6"/>
        <v>23895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2325</v>
      </c>
      <c r="R9" s="2">
        <v>80000000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550</v>
      </c>
      <c r="C10" s="4">
        <f t="shared" si="9"/>
        <v>660</v>
      </c>
      <c r="D10" s="4">
        <f t="shared" si="2"/>
        <v>792</v>
      </c>
      <c r="E10" s="5">
        <f t="shared" si="3"/>
        <v>26400000</v>
      </c>
      <c r="F10" s="10">
        <f t="shared" si="4"/>
        <v>48000</v>
      </c>
      <c r="G10" s="10">
        <f t="shared" si="5"/>
        <v>40000</v>
      </c>
      <c r="H10" s="10">
        <f t="shared" si="6"/>
        <v>33333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v>550</v>
      </c>
      <c r="R10" s="2">
        <v>26400000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2850</v>
      </c>
      <c r="C11" s="4">
        <f t="shared" si="9"/>
        <v>3420</v>
      </c>
      <c r="D11" s="4">
        <f t="shared" si="2"/>
        <v>4104</v>
      </c>
      <c r="E11" s="5">
        <f t="shared" si="3"/>
        <v>125000000</v>
      </c>
      <c r="F11" s="15">
        <f t="shared" si="4"/>
        <v>43860</v>
      </c>
      <c r="G11" s="15">
        <f t="shared" si="5"/>
        <v>36550</v>
      </c>
      <c r="H11" s="10">
        <f t="shared" si="6"/>
        <v>30458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v>2850</v>
      </c>
      <c r="R11" s="2">
        <v>125000000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8" spans="7:24" x14ac:dyDescent="0.25">
      <c r="H18" t="s">
        <v>16</v>
      </c>
      <c r="I18">
        <v>1200</v>
      </c>
      <c r="J18">
        <f>111.5*10.764</f>
        <v>1200.1859999999999</v>
      </c>
    </row>
    <row r="19" spans="7:24" x14ac:dyDescent="0.25">
      <c r="H19" t="s">
        <v>17</v>
      </c>
      <c r="I19">
        <v>41700</v>
      </c>
    </row>
    <row r="20" spans="7:24" x14ac:dyDescent="0.25">
      <c r="I20">
        <f>I19*I18</f>
        <v>50040000</v>
      </c>
    </row>
    <row r="21" spans="7:24" x14ac:dyDescent="0.25">
      <c r="O21" t="s">
        <v>20</v>
      </c>
    </row>
    <row r="22" spans="7:24" x14ac:dyDescent="0.25">
      <c r="G22" s="6"/>
      <c r="H22" s="6"/>
      <c r="O22">
        <v>45.31</v>
      </c>
      <c r="P22">
        <v>21.15</v>
      </c>
      <c r="Q22">
        <f>P22*O22</f>
        <v>958.30650000000003</v>
      </c>
    </row>
    <row r="23" spans="7:24" x14ac:dyDescent="0.25">
      <c r="H23" t="s">
        <v>19</v>
      </c>
      <c r="N23" t="s">
        <v>21</v>
      </c>
      <c r="O23">
        <v>5.23</v>
      </c>
      <c r="P23">
        <v>3.89</v>
      </c>
      <c r="Q23">
        <f>P23*O23</f>
        <v>20.344700000000003</v>
      </c>
    </row>
    <row r="24" spans="7:24" x14ac:dyDescent="0.25">
      <c r="H24" t="s">
        <v>14</v>
      </c>
      <c r="P24" s="11"/>
      <c r="Q24" s="11">
        <f>Q22-Q23</f>
        <v>937.96180000000004</v>
      </c>
      <c r="R24" s="13"/>
      <c r="T24" s="11"/>
      <c r="U24" s="11"/>
      <c r="V24" s="11"/>
      <c r="W24" s="11"/>
      <c r="X24" s="11"/>
    </row>
    <row r="25" spans="7:24" x14ac:dyDescent="0.25">
      <c r="H25" t="s">
        <v>15</v>
      </c>
      <c r="O25" t="s">
        <v>22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H26" t="s">
        <v>24</v>
      </c>
      <c r="O26">
        <v>20.54</v>
      </c>
      <c r="P26" s="11">
        <v>49.72</v>
      </c>
      <c r="Q26" s="11">
        <f>P26*O26</f>
        <v>1021.2488</v>
      </c>
      <c r="R26" s="11"/>
      <c r="T26" s="11"/>
      <c r="U26" s="11"/>
      <c r="V26" s="11"/>
      <c r="W26" s="11"/>
      <c r="X26" s="11"/>
    </row>
    <row r="27" spans="7:24" x14ac:dyDescent="0.25">
      <c r="H27" t="s">
        <v>25</v>
      </c>
      <c r="N27" t="s">
        <v>23</v>
      </c>
      <c r="O27">
        <v>5.21</v>
      </c>
      <c r="P27" s="11">
        <v>3.87</v>
      </c>
      <c r="Q27" s="11">
        <f>P27*O27</f>
        <v>20.162700000000001</v>
      </c>
      <c r="R27" s="11"/>
      <c r="T27" s="11"/>
      <c r="U27" s="11"/>
      <c r="V27" s="11"/>
      <c r="W27" s="11"/>
      <c r="X27" s="11"/>
    </row>
    <row r="28" spans="7:24" x14ac:dyDescent="0.25">
      <c r="P28" s="11"/>
      <c r="Q28" s="11">
        <f>Q26-Q27</f>
        <v>1001.0861</v>
      </c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5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10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2024-07-02T11:00:37Z</dcterms:modified>
</cp:coreProperties>
</file>