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BO Sanpada\Vikasbabu Radhakrishna Nambrath\"/>
    </mc:Choice>
  </mc:AlternateContent>
  <xr:revisionPtr revIDLastSave="0" documentId="13_ncr:1_{9A5FEB88-6809-4D93-AF9E-DB771A57F40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0" i="4" l="1"/>
  <c r="J20" i="4" l="1"/>
  <c r="Q9" i="4" l="1"/>
  <c r="Q11" i="4"/>
  <c r="Q12" i="4"/>
  <c r="Q13" i="4"/>
  <c r="Q14" i="4"/>
  <c r="Q15" i="4"/>
  <c r="Q4" i="4"/>
  <c r="C3" i="4"/>
  <c r="C5" i="4"/>
  <c r="C16" i="4"/>
  <c r="C17" i="4"/>
  <c r="C18" i="4"/>
  <c r="C19" i="4"/>
  <c r="C20" i="4"/>
  <c r="C21" i="4"/>
  <c r="C2" i="4"/>
  <c r="U5" i="4"/>
  <c r="P4" i="4"/>
  <c r="H21" i="4"/>
  <c r="P12" i="4" l="1"/>
  <c r="P11" i="4"/>
  <c r="P8" i="4"/>
  <c r="P7" i="4"/>
  <c r="P6" i="4"/>
  <c r="P5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<sst xmlns="http://schemas.openxmlformats.org/spreadsheetml/2006/main" count="52" uniqueCount="23">
  <si>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</si>
  <si>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</si>
  <si>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</si>
  <si>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</si>
  <si>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</si>
  <si>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</si>
  <si>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</si>
  <si>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</si>
  <si>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</si>
  <si>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</si>
  <si>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</si>
  <si>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</si>
  <si>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Flat No. 205, 2nd Floor, Building No L03, Shiv Ganga Lok Kedar CHSL, Jatashankar Dosa Road, Village - Mulund, Mulund west,</t>
  </si>
  <si>
    <t>bua</t>
  </si>
  <si>
    <t>oc - 2002</t>
  </si>
  <si>
    <t>rate</t>
  </si>
  <si>
    <t>fmv</t>
  </si>
  <si>
    <t>Built up area (25%)</t>
  </si>
  <si>
    <t>23.11.23</t>
  </si>
  <si>
    <t>22.05.23</t>
  </si>
  <si>
    <t>14.03.23</t>
  </si>
  <si>
    <t>mca</t>
  </si>
  <si>
    <t>31.05.24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</si>
</sst>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47</xdr:row>
      <xdr:rowOff>96449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78566-4DD4-4EB3-B676-AEBB738C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47CC32-E1F8-4DE0-8AE4-BF36D1A78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7896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3CFA2-B151-49BD-B147-B6DC864C3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3DBFD0-E950-425A-A328-C83DD916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F0BD9-19BD-4607-B9EF-439C0B028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296592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BC2762-2F83-4AE3-9673-378F063F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40592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B5C583-73BE-4FF3-B483-29F08CEB1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6591D5-488A-4BD4-9056-FE9AD1B95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259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3" sqref="D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710937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17</v>
      </c>
      <c r="D1" s="3" t="s">
        <v>9</v>
      </c>
      <c r="E1" s="3" t="s">
        <v>1</v>
      </c>
      <c r="F1" s="9" t="s">
        <v>8</v>
      </c>
      <c r="G1" s="9" t="s">
        <v>10</v>
      </c>
      <c r="H1" s="9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620</v>
      </c>
      <c r="C2" s="4">
        <f>B2*1.25</f>
        <v>775</v>
      </c>
      <c r="D2" s="4">
        <f t="shared" ref="D2:D13" si="2">C2*1.2</f>
        <v>930</v>
      </c>
      <c r="E2" s="5">
        <f t="shared" ref="E2:E13" si="3">R2</f>
        <v>15000000</v>
      </c>
      <c r="F2" s="10">
        <f t="shared" ref="F2:F13" si="4">ROUND((E2/B2),0)</f>
        <v>24194</v>
      </c>
      <c r="G2" s="10">
        <f t="shared" ref="G2:G13" si="5">ROUND((E2/C2),0)</f>
        <v>19355</v>
      </c>
      <c r="H2" s="10">
        <f t="shared" ref="H2:H13" si="6">ROUND((E2/D2),0)</f>
        <v>16129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620</v>
      </c>
      <c r="R2" s="2">
        <v>15000000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600</v>
      </c>
      <c r="C3" s="4">
        <f t="shared" ref="C3:C21" si="9">B3*1.25</f>
        <v>750</v>
      </c>
      <c r="D3" s="4">
        <f t="shared" si="2"/>
        <v>900</v>
      </c>
      <c r="E3" s="5">
        <f t="shared" si="3"/>
        <v>9145000</v>
      </c>
      <c r="F3" s="10">
        <f t="shared" si="4"/>
        <v>15242</v>
      </c>
      <c r="G3" s="10">
        <f t="shared" si="5"/>
        <v>12193</v>
      </c>
      <c r="H3" s="10">
        <f t="shared" si="6"/>
        <v>10161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600</v>
      </c>
      <c r="R3" s="2">
        <v>9145000</v>
      </c>
      <c r="S3" s="8"/>
      <c r="T3" s="8"/>
    </row>
    <row r="4" spans="1:21" x14ac:dyDescent="0.25">
      <c r="A4" s="4">
        <f t="shared" si="0"/>
        <v>0</v>
      </c>
      <c r="B4" s="4">
        <f t="shared" si="1"/>
        <v>480.16051199999993</v>
      </c>
      <c r="C4" s="4">
        <f t="shared" si="9"/>
        <v>600.20063999999991</v>
      </c>
      <c r="D4" s="4">
        <f t="shared" si="2"/>
        <v>720.24076799999989</v>
      </c>
      <c r="E4" s="5">
        <f t="shared" si="3"/>
        <v>10500000</v>
      </c>
      <c r="F4" s="10">
        <f t="shared" si="4"/>
        <v>21868</v>
      </c>
      <c r="G4" s="10">
        <f t="shared" si="5"/>
        <v>17494</v>
      </c>
      <c r="H4" s="10">
        <f t="shared" si="6"/>
        <v>14578</v>
      </c>
      <c r="I4" s="4" t="e">
        <f>#REF!</f>
        <v>#REF!</v>
      </c>
      <c r="J4" s="4" t="str">
        <f t="shared" si="7"/>
        <v>23.11.23</v>
      </c>
      <c r="O4">
        <v>0</v>
      </c>
      <c r="P4">
        <f>55.76*10.764</f>
        <v>600.20063999999991</v>
      </c>
      <c r="Q4">
        <f>P4/1.25</f>
        <v>480.16051199999993</v>
      </c>
      <c r="R4" s="2">
        <v>10500000</v>
      </c>
      <c r="S4" s="8" t="s">
        <v>18</v>
      </c>
      <c r="T4" s="8"/>
    </row>
    <row r="5" spans="1:21" x14ac:dyDescent="0.25">
      <c r="A5" s="4">
        <f t="shared" si="0"/>
        <v>0</v>
      </c>
      <c r="B5" s="4">
        <f t="shared" si="1"/>
        <v>619</v>
      </c>
      <c r="C5" s="4">
        <f t="shared" si="9"/>
        <v>773.75</v>
      </c>
      <c r="D5" s="4">
        <f t="shared" si="2"/>
        <v>928.5</v>
      </c>
      <c r="E5" s="5">
        <f t="shared" si="3"/>
        <v>14200000</v>
      </c>
      <c r="F5" s="10">
        <f t="shared" si="4"/>
        <v>22940</v>
      </c>
      <c r="G5" s="15">
        <f t="shared" si="5"/>
        <v>18352</v>
      </c>
      <c r="H5" s="10">
        <f t="shared" si="6"/>
        <v>15293</v>
      </c>
      <c r="I5" s="4" t="e">
        <f>#REF!</f>
        <v>#REF!</v>
      </c>
      <c r="J5" s="4" t="str">
        <f t="shared" si="7"/>
        <v>22.05.23</v>
      </c>
      <c r="O5">
        <v>0</v>
      </c>
      <c r="P5">
        <f t="shared" si="8"/>
        <v>0</v>
      </c>
      <c r="Q5">
        <v>619</v>
      </c>
      <c r="R5" s="2">
        <v>14200000</v>
      </c>
      <c r="S5" s="8" t="s">
        <v>19</v>
      </c>
      <c r="T5" s="8">
        <v>775</v>
      </c>
      <c r="U5">
        <f>T5/Q5</f>
        <v>1.2520193861066236</v>
      </c>
    </row>
    <row r="6" spans="1:21" x14ac:dyDescent="0.25">
      <c r="A6" s="4">
        <f t="shared" si="0"/>
        <v>0</v>
      </c>
      <c r="B6" s="4">
        <f t="shared" si="1"/>
        <v>619</v>
      </c>
      <c r="C6" s="4">
        <f t="shared" si="9"/>
        <v>773.75</v>
      </c>
      <c r="D6" s="4">
        <f t="shared" si="2"/>
        <v>928.5</v>
      </c>
      <c r="E6" s="5">
        <f t="shared" si="3"/>
        <v>13700000</v>
      </c>
      <c r="F6" s="10">
        <f t="shared" si="4"/>
        <v>22132</v>
      </c>
      <c r="G6" s="10">
        <f t="shared" si="5"/>
        <v>17706</v>
      </c>
      <c r="H6" s="10">
        <f t="shared" si="6"/>
        <v>14755</v>
      </c>
      <c r="I6" s="4" t="e">
        <f>#REF!</f>
        <v>#REF!</v>
      </c>
      <c r="J6" s="4" t="str">
        <f t="shared" si="7"/>
        <v>14.03.23</v>
      </c>
      <c r="O6">
        <v>0</v>
      </c>
      <c r="P6">
        <f t="shared" si="8"/>
        <v>0</v>
      </c>
      <c r="Q6">
        <v>619</v>
      </c>
      <c r="R6" s="2">
        <v>13700000</v>
      </c>
      <c r="S6" s="8" t="s">
        <v>20</v>
      </c>
      <c r="T6" s="8"/>
    </row>
    <row r="7" spans="1:21" x14ac:dyDescent="0.25">
      <c r="A7" s="4">
        <f t="shared" si="0"/>
        <v>0</v>
      </c>
      <c r="B7" s="4">
        <f t="shared" si="1"/>
        <v>726</v>
      </c>
      <c r="C7" s="4">
        <f t="shared" si="9"/>
        <v>907.5</v>
      </c>
      <c r="D7" s="4">
        <f t="shared" si="2"/>
        <v>1089</v>
      </c>
      <c r="E7" s="5">
        <f t="shared" si="3"/>
        <v>17600000</v>
      </c>
      <c r="F7" s="10">
        <f t="shared" si="4"/>
        <v>24242</v>
      </c>
      <c r="G7" s="10">
        <f t="shared" si="5"/>
        <v>19394</v>
      </c>
      <c r="H7" s="10">
        <f t="shared" si="6"/>
        <v>16162</v>
      </c>
      <c r="I7" s="4" t="e">
        <f>#REF!</f>
        <v>#REF!</v>
      </c>
      <c r="J7" s="4" t="str">
        <f t="shared" si="7"/>
        <v>31.05.24</v>
      </c>
      <c r="O7">
        <v>0</v>
      </c>
      <c r="P7">
        <f t="shared" si="8"/>
        <v>0</v>
      </c>
      <c r="Q7">
        <v>726</v>
      </c>
      <c r="R7" s="2">
        <v>17600000</v>
      </c>
      <c r="S7" s="8" t="s">
        <v>22</v>
      </c>
      <c r="T7" s="8"/>
    </row>
    <row r="8" spans="1:21" x14ac:dyDescent="0.25">
      <c r="A8" s="4">
        <f t="shared" si="0"/>
        <v>0</v>
      </c>
      <c r="B8" s="4">
        <f t="shared" si="1"/>
        <v>480</v>
      </c>
      <c r="C8" s="4">
        <f t="shared" si="9"/>
        <v>600</v>
      </c>
      <c r="D8" s="4">
        <f t="shared" si="2"/>
        <v>720</v>
      </c>
      <c r="E8" s="5">
        <f t="shared" si="3"/>
        <v>10000000</v>
      </c>
      <c r="F8" s="10">
        <f t="shared" si="4"/>
        <v>20833</v>
      </c>
      <c r="G8" s="10">
        <f t="shared" si="5"/>
        <v>16667</v>
      </c>
      <c r="H8" s="10">
        <f t="shared" si="6"/>
        <v>13889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480</v>
      </c>
      <c r="R8" s="2">
        <v>10000000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640</v>
      </c>
      <c r="C9" s="4">
        <f t="shared" si="9"/>
        <v>800</v>
      </c>
      <c r="D9" s="4">
        <f t="shared" si="2"/>
        <v>960</v>
      </c>
      <c r="E9" s="5">
        <f t="shared" si="3"/>
        <v>16000000</v>
      </c>
      <c r="F9" s="10">
        <f t="shared" si="4"/>
        <v>25000</v>
      </c>
      <c r="G9" s="15">
        <f t="shared" si="5"/>
        <v>20000</v>
      </c>
      <c r="H9" s="10">
        <f t="shared" si="6"/>
        <v>16667</v>
      </c>
      <c r="I9" s="4" t="e">
        <f>#REF!</f>
        <v>#REF!</v>
      </c>
      <c r="J9" s="4">
        <f t="shared" si="7"/>
        <v>0</v>
      </c>
      <c r="O9">
        <v>0</v>
      </c>
      <c r="P9">
        <v>800</v>
      </c>
      <c r="Q9">
        <f t="shared" ref="Q7:Q15" si="10">P9/1.25</f>
        <v>640</v>
      </c>
      <c r="R9" s="2">
        <v>16000000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495</v>
      </c>
      <c r="C10" s="4">
        <f t="shared" si="9"/>
        <v>618.75</v>
      </c>
      <c r="D10" s="4">
        <f t="shared" si="2"/>
        <v>742.5</v>
      </c>
      <c r="E10" s="5">
        <f t="shared" si="3"/>
        <v>14200000</v>
      </c>
      <c r="F10" s="10">
        <f t="shared" si="4"/>
        <v>28687</v>
      </c>
      <c r="G10" s="15">
        <f t="shared" si="5"/>
        <v>22949</v>
      </c>
      <c r="H10" s="10">
        <f t="shared" si="6"/>
        <v>19125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495</v>
      </c>
      <c r="R10" s="2">
        <v>14200000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6" spans="1:21" x14ac:dyDescent="0.25">
      <c r="C16" s="4">
        <f t="shared" si="9"/>
        <v>0</v>
      </c>
    </row>
    <row r="17" spans="3:24" x14ac:dyDescent="0.25">
      <c r="C17" s="4">
        <f t="shared" si="9"/>
        <v>0</v>
      </c>
      <c r="G17" t="s">
        <v>12</v>
      </c>
    </row>
    <row r="18" spans="3:24" x14ac:dyDescent="0.25">
      <c r="C18" s="4">
        <f t="shared" si="9"/>
        <v>0</v>
      </c>
    </row>
    <row r="19" spans="3:24" x14ac:dyDescent="0.25">
      <c r="C19" s="4">
        <f t="shared" si="9"/>
        <v>0</v>
      </c>
      <c r="G19" t="s">
        <v>13</v>
      </c>
      <c r="H19">
        <v>880</v>
      </c>
      <c r="J19" t="s">
        <v>21</v>
      </c>
      <c r="N19">
        <v>725</v>
      </c>
    </row>
    <row r="20" spans="3:24" x14ac:dyDescent="0.25">
      <c r="C20" s="4">
        <f t="shared" si="9"/>
        <v>0</v>
      </c>
      <c r="G20" t="s">
        <v>15</v>
      </c>
      <c r="H20">
        <v>19500</v>
      </c>
      <c r="J20">
        <f>H19/N19</f>
        <v>1.2137931034482758</v>
      </c>
    </row>
    <row r="21" spans="3:24" x14ac:dyDescent="0.25">
      <c r="C21" s="4">
        <f t="shared" si="9"/>
        <v>0</v>
      </c>
      <c r="G21" t="s">
        <v>16</v>
      </c>
      <c r="H21">
        <f>H20*H19</f>
        <v>17160000</v>
      </c>
    </row>
    <row r="22" spans="3:24" x14ac:dyDescent="0.25">
      <c r="G22" s="6"/>
      <c r="H22" s="6"/>
    </row>
    <row r="24" spans="3:24" x14ac:dyDescent="0.25">
      <c r="G24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7" zoomScaleNormal="10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2024-06-17T05:45:20Z</dcterms:modified>
</cp:coreProperties>
</file>