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NJAY DAMODAR ZENDE - SBI\"/>
    </mc:Choice>
  </mc:AlternateContent>
  <xr:revisionPtr revIDLastSave="0" documentId="13_ncr:1_{A17BBD22-6A1B-444E-AF33-20440C5114D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S15" i="17"/>
  <c r="Q2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B21" i="4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<sst xmlns="http://schemas.openxmlformats.org/spreadsheetml/2006/main" count="49" uniqueCount="42">
  <si>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</si>
  <si>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</si>
  <si>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</si>
  <si>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</si>
  <si>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</si>
  <si>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</si>
  <si>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</si>
  <si>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</si>
  <si>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</si>
  <si>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</si>
  <si>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</si>
  <si>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</si>
  <si>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</si>
  <si>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</si>
  <si>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</si>
  <si>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</si>
  <si>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</si>
  <si>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</si>
  <si>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</si>
  <si>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</si>
  <si>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</si>
  <si>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</si>
  <si>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</si>
  <si>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</si>
  <si>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</si>
  <si>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</si>
  <si>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</si>
  <si>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</si>
  <si>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</si>
  <si>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</si>
  <si>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</si>
  <si>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</si>
  <si>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</si>
  <si>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</si>
  <si>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</si>
  <si>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</si>
  <si>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</si>
  <si>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RBO Sanpada )  - SANJAY DAMODAR ZENDE</t>
  </si>
  <si>
    <t>Agree BUA</t>
  </si>
  <si>
    <t>As per OC</t>
  </si>
  <si>
    <t>rate on BUA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</si>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</sst>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41</xdr:row>
      <xdr:rowOff>77237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1A9E6-612D-424A-82DE-198D6423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430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45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39EE7-13E1-4D10-90E4-0222A33D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563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38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58E01-9375-42B7-A1B7-ECB77F38D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58122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3D78B-7D12-4D30-8971-03ED17D1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963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115507</xdr:colOff>
      <xdr:row>45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7D076-F71E-4959-98E8-5CC40EAA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9907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20244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D17C6-36F7-4396-B20E-CBF5D0B46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54644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37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08371-3132-4C6A-BBA6-530AFC4E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020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36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7E8E4-439E-4E5C-95D6-15A54696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687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425</v>
      </c>
      <c r="C3" s="4">
        <f>B3*1.2</f>
        <v>510</v>
      </c>
      <c r="D3" s="4">
        <f t="shared" ref="D3:D14" si="2">C3*1.2</f>
        <v>612</v>
      </c>
      <c r="E3" s="5">
        <f t="shared" ref="E3:E14" si="3">R3</f>
        <v>4990000</v>
      </c>
      <c r="F3" s="9">
        <f t="shared" ref="F3:F14" si="4">ROUND((E3/B3),0)</f>
        <v>11741</v>
      </c>
      <c r="G3" s="9">
        <f t="shared" ref="G3:G14" si="5">ROUND((E3/C3),0)</f>
        <v>9784</v>
      </c>
      <c r="H3" s="9">
        <f t="shared" ref="H3:H14" si="6">ROUND((E3/D3),0)</f>
        <v>8154</v>
      </c>
      <c r="I3" s="4" t="e">
        <f>#REF!</f>
        <v>#REF!</v>
      </c>
      <c r="J3" s="4">
        <f t="shared" ref="J3:J14" si="7">S3</f>
        <v>0</v>
      </c>
      <c r="O3">
        <v>0</v>
      </c>
      <c r="P3">
        <v>510</v>
      </c>
      <c r="Q3">
        <f t="shared" ref="P3:Q14" si="8">P3/1.2</f>
        <v>425</v>
      </c>
      <c r="R3" s="2">
        <v>4990000</v>
      </c>
    </row>
    <row r="4" spans="1:20" x14ac:dyDescent="0.25">
      <c r="A4" s="4">
        <f t="shared" ref="A4:A9" si="9">N4</f>
        <v>0</v>
      </c>
      <c r="B4" s="4">
        <f t="shared" ref="B4:B9" si="10">Q4</f>
        <v>441.66666666666669</v>
      </c>
      <c r="C4" s="4">
        <f t="shared" ref="C4:C9" si="11">B4*1.2</f>
        <v>530</v>
      </c>
      <c r="D4" s="4">
        <f t="shared" ref="D4:D9" si="12">C4*1.2</f>
        <v>636</v>
      </c>
      <c r="E4" s="5">
        <f t="shared" ref="E4:E9" si="13">R4</f>
        <v>4900000</v>
      </c>
      <c r="F4" s="9">
        <f t="shared" ref="F4:F9" si="14">ROUND((E4/B4),0)</f>
        <v>11094</v>
      </c>
      <c r="G4" s="9">
        <f t="shared" ref="G4:G9" si="15">ROUND((E4/C4),0)</f>
        <v>9245</v>
      </c>
      <c r="H4" s="9">
        <f t="shared" ref="H4:H9" si="16">ROUND((E4/D4),0)</f>
        <v>7704</v>
      </c>
      <c r="I4" s="4" t="e">
        <f>#REF!</f>
        <v>#REF!</v>
      </c>
      <c r="J4" s="4">
        <f t="shared" ref="J4:J9" si="17">S4</f>
        <v>0</v>
      </c>
      <c r="O4">
        <v>0</v>
      </c>
      <c r="P4">
        <v>530</v>
      </c>
      <c r="Q4">
        <f t="shared" ref="Q4:Q9" si="18">P4/1.2</f>
        <v>441.66666666666669</v>
      </c>
      <c r="R4" s="2">
        <v>4900000</v>
      </c>
    </row>
    <row r="5" spans="1:20" x14ac:dyDescent="0.25">
      <c r="A5" s="4">
        <f t="shared" si="9"/>
        <v>0</v>
      </c>
      <c r="B5" s="4">
        <f t="shared" si="10"/>
        <v>390</v>
      </c>
      <c r="C5" s="4">
        <f t="shared" si="11"/>
        <v>468</v>
      </c>
      <c r="D5" s="4">
        <f t="shared" si="12"/>
        <v>561.6</v>
      </c>
      <c r="E5" s="5">
        <f t="shared" si="13"/>
        <v>4100000</v>
      </c>
      <c r="F5" s="9">
        <f t="shared" si="14"/>
        <v>10513</v>
      </c>
      <c r="G5" s="9">
        <f t="shared" si="15"/>
        <v>8761</v>
      </c>
      <c r="H5" s="9">
        <f t="shared" si="16"/>
        <v>7301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390</v>
      </c>
      <c r="R5" s="2">
        <v>4100000</v>
      </c>
    </row>
    <row r="6" spans="1:20" s="46" customFormat="1" x14ac:dyDescent="0.25">
      <c r="A6" s="44">
        <f t="shared" si="9"/>
        <v>0</v>
      </c>
      <c r="B6" s="44">
        <f t="shared" si="10"/>
        <v>295.83333333333337</v>
      </c>
      <c r="C6" s="44">
        <f t="shared" si="11"/>
        <v>355.00000000000006</v>
      </c>
      <c r="D6" s="44">
        <f t="shared" si="12"/>
        <v>426.00000000000006</v>
      </c>
      <c r="E6" s="45">
        <f t="shared" si="13"/>
        <v>3570000</v>
      </c>
      <c r="F6" s="44">
        <f t="shared" si="14"/>
        <v>12068</v>
      </c>
      <c r="G6" s="44">
        <f t="shared" si="15"/>
        <v>10056</v>
      </c>
      <c r="H6" s="44">
        <f t="shared" si="16"/>
        <v>8380</v>
      </c>
      <c r="I6" s="44" t="e">
        <f>#REF!</f>
        <v>#REF!</v>
      </c>
      <c r="J6" s="44">
        <f t="shared" si="17"/>
        <v>0</v>
      </c>
      <c r="O6" s="46">
        <v>0</v>
      </c>
      <c r="P6" s="46">
        <v>355</v>
      </c>
      <c r="Q6" s="46">
        <f t="shared" si="18"/>
        <v>295.83333333333337</v>
      </c>
      <c r="R6" s="47">
        <v>3570000</v>
      </c>
    </row>
    <row r="7" spans="1:20" x14ac:dyDescent="0.25">
      <c r="A7" s="4">
        <f t="shared" si="9"/>
        <v>0</v>
      </c>
      <c r="B7" s="4">
        <f t="shared" si="10"/>
        <v>716.66666666666674</v>
      </c>
      <c r="C7" s="4">
        <f t="shared" si="11"/>
        <v>860.00000000000011</v>
      </c>
      <c r="D7" s="4">
        <f t="shared" si="12"/>
        <v>1032</v>
      </c>
      <c r="E7" s="5">
        <f t="shared" si="13"/>
        <v>6800000</v>
      </c>
      <c r="F7" s="9">
        <f t="shared" si="14"/>
        <v>9488</v>
      </c>
      <c r="G7" s="9">
        <f t="shared" si="15"/>
        <v>7907</v>
      </c>
      <c r="H7" s="9">
        <f t="shared" si="16"/>
        <v>6589</v>
      </c>
      <c r="I7" s="4" t="e">
        <f>#REF!</f>
        <v>#REF!</v>
      </c>
      <c r="J7" s="4">
        <f t="shared" si="17"/>
        <v>0</v>
      </c>
      <c r="O7">
        <v>0</v>
      </c>
      <c r="P7">
        <v>860</v>
      </c>
      <c r="Q7">
        <f t="shared" si="18"/>
        <v>716.66666666666674</v>
      </c>
      <c r="R7" s="2">
        <v>6800000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410</v>
      </c>
      <c r="C16" s="44">
        <f>B16*1.2</f>
        <v>492</v>
      </c>
      <c r="D16" s="44">
        <f t="shared" ref="D16:D28" si="34">C16*1.2</f>
        <v>590.4</v>
      </c>
      <c r="E16" s="45">
        <f t="shared" ref="E16:E28" si="35">R16</f>
        <v>5800000</v>
      </c>
      <c r="F16" s="44">
        <f t="shared" ref="F16:F28" si="36">ROUND((E16/B16),0)</f>
        <v>14146</v>
      </c>
      <c r="G16" s="44">
        <f t="shared" ref="G16:G28" si="37">ROUND((E16/C16),0)</f>
        <v>11789</v>
      </c>
      <c r="H16" s="44">
        <f t="shared" ref="H16:H28" si="38">ROUND((E16/D16),0)</f>
        <v>9824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410</v>
      </c>
      <c r="R16" s="47">
        <v>5800000</v>
      </c>
    </row>
    <row r="17" spans="1:24" x14ac:dyDescent="0.25">
      <c r="A17" s="4">
        <f t="shared" si="32"/>
        <v>0</v>
      </c>
      <c r="B17" s="4">
        <f t="shared" si="33"/>
        <v>415</v>
      </c>
      <c r="C17" s="4">
        <f t="shared" ref="C17:C28" si="41">B17*1.2</f>
        <v>498</v>
      </c>
      <c r="D17" s="4">
        <f t="shared" si="34"/>
        <v>597.6</v>
      </c>
      <c r="E17" s="5">
        <f t="shared" si="35"/>
        <v>5000000</v>
      </c>
      <c r="F17" s="9">
        <f t="shared" si="36"/>
        <v>12048</v>
      </c>
      <c r="G17" s="9">
        <f t="shared" si="37"/>
        <v>10040</v>
      </c>
      <c r="H17" s="9">
        <f t="shared" si="38"/>
        <v>8367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415</v>
      </c>
      <c r="R17" s="2">
        <v>5000000</v>
      </c>
    </row>
    <row r="18" spans="1:24" x14ac:dyDescent="0.25">
      <c r="A18" s="4">
        <f t="shared" si="32"/>
        <v>0</v>
      </c>
      <c r="B18" s="4">
        <f t="shared" si="33"/>
        <v>425</v>
      </c>
      <c r="C18" s="4">
        <f t="shared" si="41"/>
        <v>510</v>
      </c>
      <c r="D18" s="4">
        <f t="shared" si="34"/>
        <v>612</v>
      </c>
      <c r="E18" s="5">
        <f t="shared" si="35"/>
        <v>5300000</v>
      </c>
      <c r="F18" s="9">
        <f t="shared" si="36"/>
        <v>12471</v>
      </c>
      <c r="G18" s="9">
        <f t="shared" si="37"/>
        <v>10392</v>
      </c>
      <c r="H18" s="9">
        <f t="shared" si="38"/>
        <v>8660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425</v>
      </c>
      <c r="R18" s="2">
        <v>5300000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5500000</v>
      </c>
      <c r="F19" s="9">
        <f t="shared" si="36"/>
        <v>12222</v>
      </c>
      <c r="G19" s="9">
        <f t="shared" si="37"/>
        <v>10185</v>
      </c>
      <c r="H19" s="9">
        <f t="shared" si="38"/>
        <v>8488</v>
      </c>
      <c r="I19" s="4" t="e">
        <f>#REF!</f>
        <v>#REF!</v>
      </c>
      <c r="J19" s="4">
        <f t="shared" si="39"/>
        <v>0</v>
      </c>
      <c r="O19">
        <v>0</v>
      </c>
      <c r="P19">
        <v>540</v>
      </c>
      <c r="Q19">
        <f t="shared" si="40"/>
        <v>450</v>
      </c>
      <c r="R19" s="2">
        <v>5500000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5700000</v>
      </c>
      <c r="F20" s="9">
        <f t="shared" si="36"/>
        <v>14250</v>
      </c>
      <c r="G20" s="9">
        <f t="shared" si="37"/>
        <v>11875</v>
      </c>
      <c r="H20" s="9">
        <f t="shared" si="38"/>
        <v>9896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5700000</v>
      </c>
    </row>
    <row r="21" spans="1:24" s="46" customFormat="1" x14ac:dyDescent="0.25">
      <c r="A21" s="44">
        <f t="shared" si="32"/>
        <v>0</v>
      </c>
      <c r="B21" s="44">
        <f t="shared" si="33"/>
        <v>337.5</v>
      </c>
      <c r="C21" s="44">
        <f t="shared" si="41"/>
        <v>405</v>
      </c>
      <c r="D21" s="44">
        <f t="shared" si="34"/>
        <v>486</v>
      </c>
      <c r="E21" s="45">
        <f t="shared" si="35"/>
        <v>5500000</v>
      </c>
      <c r="F21" s="44">
        <f t="shared" si="36"/>
        <v>16296</v>
      </c>
      <c r="G21" s="44">
        <f t="shared" si="37"/>
        <v>13580</v>
      </c>
      <c r="H21" s="44">
        <f t="shared" si="38"/>
        <v>11317</v>
      </c>
      <c r="I21" s="44" t="e">
        <f>#REF!</f>
        <v>#REF!</v>
      </c>
      <c r="J21" s="44">
        <f t="shared" si="39"/>
        <v>0</v>
      </c>
      <c r="O21" s="46">
        <v>0</v>
      </c>
      <c r="P21" s="46">
        <v>405</v>
      </c>
      <c r="Q21" s="46">
        <f t="shared" si="40"/>
        <v>337.5</v>
      </c>
      <c r="R21" s="47">
        <v>5500000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D31" t="s">
        <v>38</v>
      </c>
      <c r="E31">
        <v>540</v>
      </c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39</v>
      </c>
      <c r="X34" s="24">
        <v>2003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31.5</v>
      </c>
      <c r="X36" s="24"/>
    </row>
    <row r="37" spans="15:25" ht="15.75" x14ac:dyDescent="0.25">
      <c r="U37" s="17"/>
      <c r="V37" s="26"/>
      <c r="W37" s="27">
        <f>W36%</f>
        <v>0.315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20">
        <f>W32*W37</f>
        <v>787.5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1712.5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10212.5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540</v>
      </c>
      <c r="X44" s="24"/>
    </row>
    <row r="45" spans="15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5514750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4963275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4411800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1350000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11489.0625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5" sqref="S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7" sqref="T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3" sqref="R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5:S15"/>
  <sheetViews>
    <sheetView topLeftCell="A7" zoomScaleNormal="100" workbookViewId="0">
      <selection activeCell="T15" sqref="T15"/>
    </sheetView>
  </sheetViews>
  <sheetFormatPr defaultRowHeight="15" x14ac:dyDescent="0.25"/>
  <sheetData>
    <row r="15" spans="18:19" x14ac:dyDescent="0.25">
      <c r="R15">
        <v>47.4</v>
      </c>
      <c r="S15">
        <f>R15*10.764</f>
        <v>510.21359999999993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9" sqref="Q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2024-06-18T05:48:17Z</dcterms:modified>
</cp:coreProperties>
</file>