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IFB - Sakinaka\Manoj Pravinchandra Kacharia\"/>
    </mc:Choice>
  </mc:AlternateContent>
  <xr:revisionPtr revIDLastSave="0" documentId="13_ncr:1_{06A04D2A-4EC6-41AE-8537-FD91D4B7EF3B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2" i="4" l="1"/>
  <c r="P11" i="4" l="1"/>
  <c r="P9" i="4"/>
  <c r="R4" i="4"/>
  <c r="O21" i="4"/>
  <c r="O19" i="4"/>
  <c r="J21" i="4"/>
  <c r="I21" i="4"/>
  <c r="I22" i="4" s="1"/>
  <c r="Q12" i="4" l="1"/>
  <c r="Q11" i="4"/>
  <c r="P10" i="4"/>
  <c r="Q9" i="4"/>
  <c r="P8" i="4"/>
  <c r="P7" i="4"/>
  <c r="Q7" i="4" s="1"/>
  <c r="P6" i="4"/>
  <c r="P5" i="4"/>
  <c r="Q5" i="4" s="1"/>
  <c r="Q4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<sst xmlns="http://schemas.openxmlformats.org/spreadsheetml/2006/main" count="29" uniqueCount="26">
  <si>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</si>
  <si>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</si>
  <si>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</si>
  <si>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</si>
  <si>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</si>
  <si>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</si>
  <si>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</si>
  <si>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</si>
  <si>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</si>
  <si>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</si>
  <si>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</si>
  <si>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</si>
  <si>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</si>
  <si>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2801, 28th Habitable Floor, Raheja Excelsior CHSL, 63 Tardeo Road, Village - Tardeo,</t>
  </si>
  <si>
    <t>mca</t>
  </si>
  <si>
    <t>abua</t>
  </si>
  <si>
    <t>previous report  - 2023</t>
  </si>
  <si>
    <t>rate on bua</t>
  </si>
  <si>
    <t>flat</t>
  </si>
  <si>
    <t>car</t>
  </si>
  <si>
    <t>interior</t>
  </si>
  <si>
    <t>total</t>
  </si>
  <si>
    <t>04.04.24</t>
  </si>
  <si>
    <t>15.01.20</t>
  </si>
  <si>
    <t>16.03.2019</t>
  </si>
  <si>
    <t>28.03.2024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</si>
</sst>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3" fillId="0" borderId="0" xfId="0" applyFont="1"/>
    <xf numFmtId="0" fontId="0" fillId="0" borderId="0" xfId="0" applyFont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533400</xdr:colOff>
      <xdr:row>19</xdr:row>
      <xdr:rowOff>0</xdr:rowOff>
    </xdr:from>
    <xdr:to>
      <xdr:col>27</xdr:col>
      <xdr:colOff>429848</xdr:colOff>
      <xdr:row>27</xdr:row>
      <xdr:rowOff>22303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4BF9B4-AC0A-49CD-820E-31230B768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1150" y="4191000"/>
          <a:ext cx="6973523" cy="1546303"/>
        </a:xfrm>
        <a:prstGeom prst="rect">
          <a:avLst/>
        </a:prstGeom>
      </xdr:spPr>
    </xdr:pic>
    <xdr:clientData/>
  </xdr:twoCellAnchor>
  <xdr:twoCellAnchor editAs="oneCell">
    <xdr:from>
      <xdr:col>17</xdr:col>
      <xdr:colOff>180974</xdr:colOff>
      <xdr:row>27</xdr:row>
      <xdr:rowOff>10998</xdr:rowOff>
    </xdr:from>
    <xdr:to>
      <xdr:col>24</xdr:col>
      <xdr:colOff>458385</xdr:colOff>
      <xdr:row>46</xdr:row>
      <xdr:rowOff>48526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C76A6F-F00D-4AC3-8D4A-1883D96AA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3099" y="5725998"/>
          <a:ext cx="4811311" cy="36570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42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B76CEB-3163-4849-88BC-08E40CA3C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924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D6746C-2A67-4906-88CB-1CFBD8A88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31</xdr:col>
      <xdr:colOff>419100</xdr:colOff>
      <xdr:row>42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CA1C49-1275-4BAC-AC93-BDFE0B00F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8097500" cy="7924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5335B4-1916-4616-93AD-EB6CEDEC3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325257</xdr:colOff>
      <xdr:row>48</xdr:row>
      <xdr:rowOff>172686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CA9B30-1B58-458D-8B04-CEA44356D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078857" cy="8859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296592</xdr:colOff>
      <xdr:row>51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29D440-AAAC-4345-A53F-BA4654263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40592" cy="8602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287236</xdr:colOff>
      <xdr:row>45</xdr:row>
      <xdr:rowOff>125012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1F580B-22F7-4E7B-A01D-4B19DA5EB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650436" cy="8507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172750</xdr:colOff>
      <xdr:row>47</xdr:row>
      <xdr:rowOff>134545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71336C-6EE0-4655-9A24-7972AD38F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16750" cy="8564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201329</xdr:colOff>
      <xdr:row>49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30BBDB-8BC0-4954-A951-7323E7D65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345329" cy="80116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19</xdr:col>
      <xdr:colOff>429791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5C61F8-AB55-4055-82A6-8B06CB34F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354591" cy="88118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48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DAD85C-FFCB-44EB-8ED3-7F68E7B77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905001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40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4A8ABB-3D1F-4671-AE52-9354BE33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572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0" sqref="H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4200</v>
      </c>
      <c r="C2" s="4">
        <f>B2*1.2</f>
        <v>5040</v>
      </c>
      <c r="D2" s="4">
        <f t="shared" ref="D2:D13" si="2">C2*1.2</f>
        <v>6048</v>
      </c>
      <c r="E2" s="16">
        <f t="shared" ref="E2:E13" si="3">R2</f>
        <v>250000000</v>
      </c>
      <c r="F2" s="9">
        <f t="shared" ref="F2:F13" si="4">ROUND((E2/B2),0)</f>
        <v>59524</v>
      </c>
      <c r="G2" s="9">
        <f t="shared" ref="G2:G13" si="5">ROUND((E2/C2),0)</f>
        <v>49603</v>
      </c>
      <c r="H2" s="9">
        <f t="shared" ref="H2:H13" si="6">ROUND((E2/D2),0)</f>
        <v>41336</v>
      </c>
      <c r="I2" s="9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4200</v>
      </c>
      <c r="R2" s="2">
        <v>250000000</v>
      </c>
      <c r="S2" s="7"/>
      <c r="T2" s="7"/>
    </row>
    <row r="3" spans="1:20" x14ac:dyDescent="0.25">
      <c r="A3" s="4">
        <f t="shared" si="0"/>
        <v>0</v>
      </c>
      <c r="B3" s="4">
        <f t="shared" si="1"/>
        <v>2583.3333333333335</v>
      </c>
      <c r="C3" s="4">
        <f t="shared" ref="C3:C15" si="9">B3*1.2</f>
        <v>3100</v>
      </c>
      <c r="D3" s="4">
        <f t="shared" si="2"/>
        <v>3720</v>
      </c>
      <c r="E3" s="16">
        <f t="shared" si="3"/>
        <v>139500000</v>
      </c>
      <c r="F3" s="9">
        <f t="shared" si="4"/>
        <v>54000</v>
      </c>
      <c r="G3" s="9">
        <f t="shared" si="5"/>
        <v>45000</v>
      </c>
      <c r="H3" s="9">
        <f t="shared" si="6"/>
        <v>37500</v>
      </c>
      <c r="I3" s="9" t="e">
        <f>#REF!</f>
        <v>#REF!</v>
      </c>
      <c r="J3" s="4">
        <f t="shared" si="7"/>
        <v>0</v>
      </c>
      <c r="O3">
        <v>0</v>
      </c>
      <c r="P3">
        <v>3100</v>
      </c>
      <c r="Q3">
        <f t="shared" ref="Q3:Q12" si="10">P3/1.2</f>
        <v>2583.3333333333335</v>
      </c>
      <c r="R3" s="2">
        <v>139500000</v>
      </c>
      <c r="S3" s="7"/>
      <c r="T3" s="7"/>
    </row>
    <row r="4" spans="1:20" x14ac:dyDescent="0.25">
      <c r="A4" s="4">
        <f t="shared" si="0"/>
        <v>0</v>
      </c>
      <c r="B4" s="4">
        <f t="shared" si="1"/>
        <v>2152.7777777777778</v>
      </c>
      <c r="C4" s="4">
        <f t="shared" si="9"/>
        <v>2583.3333333333335</v>
      </c>
      <c r="D4" s="4">
        <f t="shared" si="2"/>
        <v>3100</v>
      </c>
      <c r="E4" s="16">
        <f t="shared" si="3"/>
        <v>205003000</v>
      </c>
      <c r="F4" s="9">
        <f t="shared" si="4"/>
        <v>95227</v>
      </c>
      <c r="G4" s="9">
        <f t="shared" si="5"/>
        <v>79356</v>
      </c>
      <c r="H4" s="9">
        <f t="shared" si="6"/>
        <v>66130</v>
      </c>
      <c r="I4" s="9" t="e">
        <f>#REF!</f>
        <v>#REF!</v>
      </c>
      <c r="J4" s="4">
        <f t="shared" si="7"/>
        <v>0</v>
      </c>
      <c r="O4">
        <v>3100</v>
      </c>
      <c r="P4">
        <f t="shared" si="8"/>
        <v>2583.3333333333335</v>
      </c>
      <c r="Q4">
        <f t="shared" si="10"/>
        <v>2152.7777777777778</v>
      </c>
      <c r="R4" s="2">
        <f>O4*66130</f>
        <v>205003000</v>
      </c>
      <c r="S4" s="7"/>
      <c r="T4" s="7"/>
    </row>
    <row r="5" spans="1:20" x14ac:dyDescent="0.25">
      <c r="A5" s="4">
        <f t="shared" si="0"/>
        <v>0</v>
      </c>
      <c r="B5" s="4">
        <f t="shared" si="1"/>
        <v>2152.7777777777778</v>
      </c>
      <c r="C5" s="4">
        <f t="shared" si="9"/>
        <v>2583.3333333333335</v>
      </c>
      <c r="D5" s="4">
        <f t="shared" si="2"/>
        <v>3100</v>
      </c>
      <c r="E5" s="16">
        <f t="shared" si="3"/>
        <v>200000000</v>
      </c>
      <c r="F5" s="9">
        <f t="shared" si="4"/>
        <v>92903</v>
      </c>
      <c r="G5" s="9">
        <f t="shared" si="5"/>
        <v>77419</v>
      </c>
      <c r="H5" s="9">
        <f t="shared" si="6"/>
        <v>64516</v>
      </c>
      <c r="I5" s="9" t="e">
        <f>#REF!</f>
        <v>#REF!</v>
      </c>
      <c r="J5" s="4">
        <f t="shared" si="7"/>
        <v>0</v>
      </c>
      <c r="O5">
        <v>3100</v>
      </c>
      <c r="P5">
        <f t="shared" si="8"/>
        <v>2583.3333333333335</v>
      </c>
      <c r="Q5">
        <f t="shared" si="10"/>
        <v>2152.7777777777778</v>
      </c>
      <c r="R5" s="2">
        <v>200000000</v>
      </c>
      <c r="S5" s="7"/>
      <c r="T5" s="7"/>
    </row>
    <row r="6" spans="1:20" x14ac:dyDescent="0.25">
      <c r="A6" s="4">
        <f t="shared" si="0"/>
        <v>0</v>
      </c>
      <c r="B6" s="4">
        <f t="shared" si="1"/>
        <v>3200</v>
      </c>
      <c r="C6" s="4">
        <f t="shared" si="9"/>
        <v>3840</v>
      </c>
      <c r="D6" s="4">
        <f t="shared" si="2"/>
        <v>4608</v>
      </c>
      <c r="E6" s="16">
        <f t="shared" si="3"/>
        <v>194900000</v>
      </c>
      <c r="F6" s="9">
        <f t="shared" si="4"/>
        <v>60906</v>
      </c>
      <c r="G6" s="9">
        <f t="shared" si="5"/>
        <v>50755</v>
      </c>
      <c r="H6" s="9">
        <f t="shared" si="6"/>
        <v>42296</v>
      </c>
      <c r="I6" s="9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3200</v>
      </c>
      <c r="R6" s="2">
        <v>194900000</v>
      </c>
      <c r="S6" s="7"/>
      <c r="T6" s="7"/>
    </row>
    <row r="7" spans="1:20" x14ac:dyDescent="0.25">
      <c r="A7" s="4">
        <f t="shared" si="0"/>
        <v>0</v>
      </c>
      <c r="B7" s="4">
        <f t="shared" si="1"/>
        <v>2152.7777777777778</v>
      </c>
      <c r="C7" s="4">
        <f t="shared" si="9"/>
        <v>2583.3333333333335</v>
      </c>
      <c r="D7" s="4">
        <f t="shared" si="2"/>
        <v>3100</v>
      </c>
      <c r="E7" s="16">
        <f t="shared" si="3"/>
        <v>155000000</v>
      </c>
      <c r="F7" s="9">
        <f t="shared" si="4"/>
        <v>72000</v>
      </c>
      <c r="G7" s="9">
        <f t="shared" si="5"/>
        <v>60000</v>
      </c>
      <c r="H7" s="9">
        <f t="shared" si="6"/>
        <v>50000</v>
      </c>
      <c r="I7" s="9" t="e">
        <f>#REF!</f>
        <v>#REF!</v>
      </c>
      <c r="J7" s="4">
        <f t="shared" si="7"/>
        <v>0</v>
      </c>
      <c r="O7">
        <v>3100</v>
      </c>
      <c r="P7">
        <f t="shared" si="8"/>
        <v>2583.3333333333335</v>
      </c>
      <c r="Q7">
        <f t="shared" si="10"/>
        <v>2152.7777777777778</v>
      </c>
      <c r="R7" s="2">
        <v>155000000</v>
      </c>
      <c r="S7" s="7"/>
      <c r="T7" s="7"/>
    </row>
    <row r="8" spans="1:20" x14ac:dyDescent="0.25">
      <c r="A8" s="4">
        <f t="shared" si="0"/>
        <v>0</v>
      </c>
      <c r="B8" s="4">
        <f t="shared" si="1"/>
        <v>3100</v>
      </c>
      <c r="C8" s="4">
        <f t="shared" si="9"/>
        <v>3720</v>
      </c>
      <c r="D8" s="4">
        <f t="shared" si="2"/>
        <v>4464</v>
      </c>
      <c r="E8" s="16">
        <f t="shared" si="3"/>
        <v>195000000</v>
      </c>
      <c r="F8" s="9">
        <f t="shared" si="4"/>
        <v>62903</v>
      </c>
      <c r="G8" s="9">
        <f t="shared" si="5"/>
        <v>52419</v>
      </c>
      <c r="H8" s="9">
        <f t="shared" si="6"/>
        <v>43683</v>
      </c>
      <c r="I8" s="9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3100</v>
      </c>
      <c r="R8" s="2">
        <v>195000000</v>
      </c>
      <c r="S8" s="7"/>
      <c r="T8" s="7"/>
    </row>
    <row r="9" spans="1:20" x14ac:dyDescent="0.25">
      <c r="A9" s="4">
        <f t="shared" si="0"/>
        <v>0</v>
      </c>
      <c r="B9" s="4">
        <f t="shared" si="1"/>
        <v>1899.9356999999998</v>
      </c>
      <c r="C9" s="4">
        <f t="shared" si="9"/>
        <v>2279.9228399999997</v>
      </c>
      <c r="D9" s="4">
        <f t="shared" si="2"/>
        <v>2735.9074079999996</v>
      </c>
      <c r="E9" s="16">
        <f t="shared" si="3"/>
        <v>160000000</v>
      </c>
      <c r="F9" s="9">
        <f t="shared" si="4"/>
        <v>84213</v>
      </c>
      <c r="G9" s="9">
        <f t="shared" si="5"/>
        <v>70178</v>
      </c>
      <c r="H9" s="9">
        <f t="shared" si="6"/>
        <v>58482</v>
      </c>
      <c r="I9" s="9" t="e">
        <f>#REF!</f>
        <v>#REF!</v>
      </c>
      <c r="J9" s="4" t="str">
        <f t="shared" si="7"/>
        <v>04.04.24</v>
      </c>
      <c r="O9">
        <v>0</v>
      </c>
      <c r="P9">
        <f>211.81*10.764</f>
        <v>2279.9228399999997</v>
      </c>
      <c r="Q9">
        <f t="shared" si="10"/>
        <v>1899.9356999999998</v>
      </c>
      <c r="R9" s="2">
        <v>160000000</v>
      </c>
      <c r="S9" s="7" t="s">
        <v>22</v>
      </c>
      <c r="T9" s="7"/>
    </row>
    <row r="10" spans="1:20" x14ac:dyDescent="0.25">
      <c r="A10" s="4">
        <f t="shared" si="0"/>
        <v>0</v>
      </c>
      <c r="B10" s="4">
        <f t="shared" si="1"/>
        <v>1900</v>
      </c>
      <c r="C10" s="4">
        <f t="shared" si="9"/>
        <v>2280</v>
      </c>
      <c r="D10" s="4">
        <f t="shared" si="2"/>
        <v>2736</v>
      </c>
      <c r="E10" s="16">
        <f t="shared" si="3"/>
        <v>117000000</v>
      </c>
      <c r="F10" s="9">
        <f t="shared" si="4"/>
        <v>61579</v>
      </c>
      <c r="G10" s="9">
        <f t="shared" si="5"/>
        <v>51316</v>
      </c>
      <c r="H10" s="9">
        <f t="shared" si="6"/>
        <v>42763</v>
      </c>
      <c r="I10" s="9" t="e">
        <f>#REF!</f>
        <v>#REF!</v>
      </c>
      <c r="J10" s="4" t="str">
        <f t="shared" si="7"/>
        <v>15.01.20</v>
      </c>
      <c r="O10">
        <v>0</v>
      </c>
      <c r="P10">
        <f t="shared" si="8"/>
        <v>0</v>
      </c>
      <c r="Q10">
        <v>1900</v>
      </c>
      <c r="R10" s="2">
        <v>117000000</v>
      </c>
      <c r="S10" s="7" t="s">
        <v>23</v>
      </c>
      <c r="T10" s="7"/>
    </row>
    <row r="11" spans="1:20" x14ac:dyDescent="0.25">
      <c r="A11" s="4">
        <f t="shared" si="0"/>
        <v>0</v>
      </c>
      <c r="B11" s="4">
        <f t="shared" si="1"/>
        <v>1824.4979999999998</v>
      </c>
      <c r="C11" s="4">
        <f t="shared" si="9"/>
        <v>2189.3975999999998</v>
      </c>
      <c r="D11" s="4">
        <f t="shared" si="2"/>
        <v>2627.2771199999997</v>
      </c>
      <c r="E11" s="16">
        <f t="shared" si="3"/>
        <v>175000000</v>
      </c>
      <c r="F11" s="9">
        <f t="shared" si="4"/>
        <v>95917</v>
      </c>
      <c r="G11" s="9">
        <f t="shared" si="5"/>
        <v>79931</v>
      </c>
      <c r="H11" s="9">
        <f t="shared" si="6"/>
        <v>66609</v>
      </c>
      <c r="I11" s="9" t="e">
        <f>#REF!</f>
        <v>#REF!</v>
      </c>
      <c r="J11" s="4" t="str">
        <f t="shared" si="7"/>
        <v>16.03.2019</v>
      </c>
      <c r="O11">
        <v>0</v>
      </c>
      <c r="P11">
        <f>203.4*10.764</f>
        <v>2189.3975999999998</v>
      </c>
      <c r="Q11">
        <f t="shared" si="10"/>
        <v>1824.4979999999998</v>
      </c>
      <c r="R11" s="2">
        <v>175000000</v>
      </c>
      <c r="S11" s="7" t="s">
        <v>24</v>
      </c>
      <c r="T11" s="7"/>
    </row>
    <row r="12" spans="1:20" x14ac:dyDescent="0.25">
      <c r="A12" s="4">
        <f t="shared" si="0"/>
        <v>0</v>
      </c>
      <c r="B12" s="4">
        <f t="shared" si="1"/>
        <v>911.89019999999994</v>
      </c>
      <c r="C12" s="4">
        <f t="shared" si="9"/>
        <v>1094.2682399999999</v>
      </c>
      <c r="D12" s="4">
        <f t="shared" si="2"/>
        <v>1313.1218879999999</v>
      </c>
      <c r="E12" s="16">
        <f t="shared" si="3"/>
        <v>38500000</v>
      </c>
      <c r="F12" s="9">
        <f t="shared" si="4"/>
        <v>42220</v>
      </c>
      <c r="G12" s="9">
        <f t="shared" si="5"/>
        <v>35183</v>
      </c>
      <c r="H12" s="9">
        <f t="shared" si="6"/>
        <v>29319</v>
      </c>
      <c r="I12" s="9" t="e">
        <f>#REF!</f>
        <v>#REF!</v>
      </c>
      <c r="J12" s="4" t="str">
        <f t="shared" si="7"/>
        <v>28.03.2024</v>
      </c>
      <c r="O12">
        <v>0</v>
      </c>
      <c r="P12">
        <f>101.66*10.764</f>
        <v>1094.2682399999999</v>
      </c>
      <c r="Q12">
        <f t="shared" si="10"/>
        <v>911.89019999999994</v>
      </c>
      <c r="R12" s="2">
        <v>38500000</v>
      </c>
      <c r="S12" s="7" t="s">
        <v>25</v>
      </c>
      <c r="T12" s="7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9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7"/>
      <c r="T13" s="7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9" t="e">
        <f t="shared" ref="F14:F15" si="15">ROUND((E14/B14),0)</f>
        <v>#DIV/0!</v>
      </c>
      <c r="G14" s="9" t="e">
        <f t="shared" ref="G14:G15" si="16">ROUND((E14/C14),0)</f>
        <v>#DIV/0!</v>
      </c>
      <c r="H14" s="9" t="e">
        <f t="shared" ref="H14:H15" si="17">ROUND((E14/D14),0)</f>
        <v>#DIV/0!</v>
      </c>
      <c r="I14" s="9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7"/>
      <c r="T14" s="7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6">
        <f t="shared" si="14"/>
        <v>0</v>
      </c>
      <c r="F15" s="9" t="e">
        <f t="shared" si="15"/>
        <v>#DIV/0!</v>
      </c>
      <c r="G15" s="9" t="e">
        <f t="shared" si="16"/>
        <v>#DIV/0!</v>
      </c>
      <c r="H15" s="9" t="e">
        <f t="shared" si="17"/>
        <v>#DIV/0!</v>
      </c>
      <c r="I15" s="9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7"/>
      <c r="T15" s="7"/>
    </row>
    <row r="16" spans="1:20" x14ac:dyDescent="0.25">
      <c r="H16" t="s">
        <v>13</v>
      </c>
    </row>
    <row r="17" spans="7:24" x14ac:dyDescent="0.25">
      <c r="I17" t="s">
        <v>18</v>
      </c>
      <c r="J17" t="s">
        <v>19</v>
      </c>
      <c r="O17" t="s">
        <v>20</v>
      </c>
    </row>
    <row r="18" spans="7:24" x14ac:dyDescent="0.25">
      <c r="H18" t="s">
        <v>14</v>
      </c>
      <c r="I18">
        <v>2407</v>
      </c>
      <c r="U18" s="14" t="s">
        <v>16</v>
      </c>
    </row>
    <row r="19" spans="7:24" x14ac:dyDescent="0.25">
      <c r="H19" t="s">
        <v>15</v>
      </c>
      <c r="I19">
        <v>2189</v>
      </c>
      <c r="J19">
        <v>3</v>
      </c>
      <c r="O19">
        <f>I19</f>
        <v>2189</v>
      </c>
    </row>
    <row r="20" spans="7:24" x14ac:dyDescent="0.25">
      <c r="H20" t="s">
        <v>17</v>
      </c>
      <c r="I20">
        <v>82050</v>
      </c>
      <c r="J20">
        <v>1500000</v>
      </c>
      <c r="O20">
        <v>2000</v>
      </c>
    </row>
    <row r="21" spans="7:24" x14ac:dyDescent="0.25">
      <c r="I21">
        <f>I20*I19</f>
        <v>179607450</v>
      </c>
      <c r="J21">
        <f>J20*J19</f>
        <v>4500000</v>
      </c>
      <c r="O21">
        <f>O20*O19</f>
        <v>4378000</v>
      </c>
    </row>
    <row r="22" spans="7:24" x14ac:dyDescent="0.25">
      <c r="G22" s="5"/>
      <c r="H22" s="5" t="s">
        <v>21</v>
      </c>
      <c r="I22">
        <f>I21+J21+O21</f>
        <v>188485450</v>
      </c>
    </row>
    <row r="24" spans="7:24" x14ac:dyDescent="0.25">
      <c r="P24" s="10"/>
      <c r="Q24" s="10"/>
      <c r="R24" s="12"/>
      <c r="T24" s="10"/>
      <c r="U24" s="10"/>
      <c r="V24" s="10"/>
      <c r="W24" s="10"/>
      <c r="X24" s="10"/>
    </row>
    <row r="25" spans="7:24" x14ac:dyDescent="0.25">
      <c r="P25" s="10"/>
      <c r="Q25" s="13"/>
      <c r="R25" s="13"/>
      <c r="T25" s="13"/>
      <c r="U25" s="13"/>
      <c r="V25" s="10"/>
      <c r="W25" s="10"/>
      <c r="X25" s="10"/>
    </row>
    <row r="26" spans="7:24" x14ac:dyDescent="0.25">
      <c r="P26" s="10"/>
      <c r="Q26" s="10"/>
      <c r="R26" s="10"/>
      <c r="T26" s="10"/>
      <c r="U26" s="10"/>
      <c r="V26" s="10"/>
      <c r="W26" s="10"/>
      <c r="X26" s="10"/>
    </row>
    <row r="27" spans="7:24" x14ac:dyDescent="0.25">
      <c r="P27" s="10"/>
      <c r="Q27" s="10"/>
      <c r="R27" s="10"/>
      <c r="T27" s="10"/>
      <c r="U27" s="10"/>
      <c r="V27" s="10"/>
      <c r="W27" s="10"/>
      <c r="X27" s="10"/>
    </row>
    <row r="28" spans="7:24" x14ac:dyDescent="0.25">
      <c r="P28" s="10"/>
      <c r="Q28" s="10"/>
      <c r="R28" s="11"/>
      <c r="T28" s="11"/>
      <c r="U28" s="11"/>
      <c r="V28" s="10"/>
      <c r="W28" s="10"/>
      <c r="X28" s="10"/>
    </row>
    <row r="29" spans="7:24" x14ac:dyDescent="0.25">
      <c r="P29" s="10"/>
      <c r="Q29" s="10"/>
      <c r="R29" s="10"/>
      <c r="T29" s="10"/>
      <c r="U29" s="10"/>
      <c r="V29" s="10"/>
      <c r="W29" s="10"/>
      <c r="X29" s="10"/>
    </row>
    <row r="30" spans="7:24" x14ac:dyDescent="0.25">
      <c r="P30" s="10"/>
      <c r="Q30" s="10"/>
      <c r="R30" s="10"/>
      <c r="T30" s="10"/>
      <c r="U30" s="10"/>
      <c r="V30" s="10"/>
      <c r="W30" s="10"/>
      <c r="X30" s="10"/>
    </row>
    <row r="31" spans="7:24" x14ac:dyDescent="0.25">
      <c r="P31" s="10"/>
      <c r="Q31" s="10"/>
      <c r="R31" s="10"/>
      <c r="T31" s="10"/>
      <c r="U31" s="10"/>
      <c r="V31" s="10"/>
      <c r="W31" s="10"/>
      <c r="X31" s="10"/>
    </row>
    <row r="32" spans="7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1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2024-06-15T10:38:15Z</dcterms:modified>
</cp:coreProperties>
</file>