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Kalyan Branch\Manojkumar Radheshyam Mishra\Report\"/>
    </mc:Choice>
  </mc:AlternateContent>
  <xr:revisionPtr revIDLastSave="0" documentId="8_{E4962EBB-EB77-49AD-8E6A-9321E753C271}" xr6:coauthVersionLast="47" xr6:coauthVersionMax="47" xr10:uidLastSave="{00000000-0000-0000-0000-000000000000}"/>
  <bookViews>
    <workbookView xWindow="-120" yWindow="-120" windowWidth="29040" windowHeight="15720" xr2:uid="{C4AE8F3E-FB9D-412D-A521-743B4525AD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<sst xmlns="http://schemas.openxmlformats.org/spreadsheetml/2006/main" count="37" uniqueCount="33">
  <si>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</si>
  <si>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</si>
  <si>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</si>
  <si>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</si>
  <si>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</si>
  <si>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</si>
  <si>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0% for Higher floor (3rd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</si>
  <si>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</si>
  <si>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</si>
  <si>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</si>
  <si>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</si>
  <si>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</si>
  <si>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</si>
  <si>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</si>
  <si>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</si>
  <si>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</si>
  <si>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</si>
  <si>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</si>
  <si>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</si>
  <si>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</si>
  <si>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</si>
  <si>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</si>
  <si>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</si>
  <si>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</si>
  <si>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</si>
  <si>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303</t>
  </si>
  <si>
    <t>31 and above</t>
  </si>
  <si>
    <t>Year of Construction</t>
  </si>
  <si>
    <t>OC</t>
  </si>
  <si>
    <t>3rd Floor</t>
  </si>
  <si>
    <t>Age of the Building</t>
  </si>
  <si>
    <t>1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</si>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</sst>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1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1" fillId="0" borderId="3" xfId="0" applyNumberFormat="1" applyFont="1" applyBorder="1"/>
    <xf numFmtId="0" fontId="0" fillId="0" borderId="3" xfId="0" applyBorder="1" applyAlignment="1">
      <alignment wrapText="1"/>
    </xf>
    <xf numFmtId="0" fontId="1" fillId="0" borderId="0" xfId="0" applyFont="1"/>
    <xf numFmtId="0" fontId="0" fillId="0" borderId="11" xfId="0" quotePrefix="1" applyBorder="1"/>
    <xf numFmtId="9" fontId="0" fillId="0" borderId="12" xfId="0" applyNumberFormat="1" applyBorder="1"/>
    <xf numFmtId="0" fontId="1" fillId="2" borderId="3" xfId="0" applyFont="1" applyFill="1" applyBorder="1"/>
    <xf numFmtId="164" fontId="1" fillId="2" borderId="3" xfId="0" applyNumberFormat="1" applyFont="1" applyFill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0" fontId="4" fillId="0" borderId="0" xfId="0" applyFont="1" applyAlignment="1">
      <alignment vertical="top" wrapText="1"/>
    </xf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14" fontId="0" fillId="0" borderId="0" xfId="0" applyNumberFormat="1"/>
    <xf numFmtId="9" fontId="0" fillId="0" borderId="3" xfId="0" applyNumberFormat="1" applyBorder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679005</xdr:colOff>
      <xdr:row>15</xdr:row>
      <xdr:rowOff>161924</xdr:rowOff>
    </xdr:from>
    <xdr:to>
      <xdr:col>1</xdr:col>
      <xdr:colOff>2514601</xdr:colOff>
      <xdr:row>25</xdr:row>
      <xdr:rowOff>174842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C28885-59A3-4906-89AC-3A171DE6A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005" y="3505199"/>
          <a:ext cx="2540446" cy="2013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4BC7A-A887-4695-86FD-9620A0779C87}">
  <dimension ref="B1:Q75"/>
  <sheetViews>
    <sheetView tabSelected="1" workbookViewId="0">
      <selection sqref="A1:IV6553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63100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63100</v>
      </c>
      <c r="D5" s="23" t="s">
        <v>10</v>
      </c>
      <c r="E5" s="24">
        <f>ROUND(C5/10.764,0)</f>
        <v>5862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24000</v>
      </c>
      <c r="D6" s="27"/>
      <c r="E6" s="27"/>
      <c r="F6" s="27"/>
      <c r="G6" s="15">
        <v>3</v>
      </c>
      <c r="H6" s="16">
        <v>5</v>
      </c>
      <c r="I6" s="17">
        <v>95</v>
      </c>
      <c r="K6" s="28" t="s">
        <v>13</v>
      </c>
      <c r="L6" s="29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39100</v>
      </c>
      <c r="D7" s="27"/>
      <c r="E7" s="27"/>
      <c r="F7" s="27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30">
        <v>0.13</v>
      </c>
      <c r="D8" s="31">
        <f>1-C8</f>
        <v>0.87</v>
      </c>
      <c r="E8" s="27"/>
      <c r="F8" s="27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2" t="s">
        <v>19</v>
      </c>
      <c r="C9" s="33"/>
      <c r="D9" s="5">
        <f>ROUND(C7*D8,0)</f>
        <v>34017</v>
      </c>
      <c r="E9" s="27"/>
      <c r="F9" s="27"/>
      <c r="G9" s="15">
        <v>6</v>
      </c>
      <c r="H9" s="16">
        <v>6</v>
      </c>
      <c r="I9" s="17">
        <v>94</v>
      </c>
      <c r="K9" s="34" t="s">
        <v>20</v>
      </c>
      <c r="L9" s="35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58017</v>
      </c>
      <c r="D10" s="36" t="s">
        <v>10</v>
      </c>
      <c r="E10" s="37">
        <f>ROUND(C10/10.764,0)</f>
        <v>5390</v>
      </c>
      <c r="F10" s="36" t="s">
        <v>11</v>
      </c>
      <c r="G10" s="15">
        <v>7</v>
      </c>
      <c r="H10" s="16">
        <v>7</v>
      </c>
      <c r="I10" s="17">
        <v>93</v>
      </c>
      <c r="K10" s="38" t="s">
        <v>22</v>
      </c>
      <c r="L10" s="35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9"/>
      <c r="G11" s="15">
        <v>8</v>
      </c>
      <c r="H11" s="16">
        <v>8</v>
      </c>
      <c r="I11" s="17">
        <v>92</v>
      </c>
      <c r="K11" s="17" t="s">
        <v>23</v>
      </c>
      <c r="L11" s="35">
        <v>0.15</v>
      </c>
      <c r="N11" s="15">
        <v>7</v>
      </c>
      <c r="O11" s="26">
        <v>8</v>
      </c>
      <c r="P11" s="17">
        <f t="shared" si="0"/>
        <v>92</v>
      </c>
    </row>
    <row r="12" spans="2:17" ht="17.25" thickBot="1" x14ac:dyDescent="0.3">
      <c r="B12" s="40" t="s">
        <v>24</v>
      </c>
      <c r="C12" s="41">
        <v>2024</v>
      </c>
      <c r="E12" s="42" t="s">
        <v>25</v>
      </c>
      <c r="G12" s="15">
        <v>9</v>
      </c>
      <c r="H12" s="16">
        <v>9</v>
      </c>
      <c r="I12" s="17">
        <v>91</v>
      </c>
      <c r="K12" s="43" t="s">
        <v>26</v>
      </c>
      <c r="L12" s="44">
        <v>0.2</v>
      </c>
      <c r="N12" s="15">
        <v>8</v>
      </c>
      <c r="O12" s="26">
        <v>9.5</v>
      </c>
      <c r="P12" s="17">
        <f t="shared" si="0"/>
        <v>90.5</v>
      </c>
    </row>
    <row r="13" spans="2:17" ht="17.25" thickBot="1" x14ac:dyDescent="0.3">
      <c r="B13" s="40" t="s">
        <v>27</v>
      </c>
      <c r="C13" s="45">
        <v>2011</v>
      </c>
      <c r="D13" s="46" t="s">
        <v>28</v>
      </c>
      <c r="E13" s="42" t="s">
        <v>29</v>
      </c>
      <c r="G13" s="15">
        <v>10</v>
      </c>
      <c r="H13" s="16">
        <v>10</v>
      </c>
      <c r="I13" s="17">
        <v>90</v>
      </c>
      <c r="K13" s="47"/>
      <c r="L13" s="48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40" t="s">
        <v>30</v>
      </c>
      <c r="C14" s="41">
        <f>(C12-C13)</f>
        <v>13</v>
      </c>
      <c r="E14" t="s">
        <v>31</v>
      </c>
      <c r="G14" s="15">
        <v>11</v>
      </c>
      <c r="H14" s="16">
        <v>11</v>
      </c>
      <c r="I14" s="17">
        <v>89</v>
      </c>
      <c r="K14" s="49"/>
      <c r="L14" s="50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51" t="s">
        <v>32</v>
      </c>
      <c r="C15" s="40">
        <f>60-C14</f>
        <v>47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46"/>
      <c r="G16" s="15">
        <v>13</v>
      </c>
      <c r="H16" s="16">
        <v>13</v>
      </c>
      <c r="I16" s="17">
        <v>87</v>
      </c>
      <c r="J16" s="46">
        <v>5667200</v>
      </c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46"/>
      <c r="L17" s="46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46"/>
      <c r="L18" s="46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52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30"/>
      <c r="D33" s="53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2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54"/>
      <c r="C36" s="39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40"/>
      <c r="C37" s="41"/>
      <c r="E37" s="46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40"/>
      <c r="C38" s="41"/>
      <c r="D38" s="46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40"/>
      <c r="C39" s="41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51"/>
      <c r="C40" s="40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51"/>
      <c r="C41" s="40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43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55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55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55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55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55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55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55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55"/>
    </row>
    <row r="73" spans="7:15" ht="15.75" thickBot="1" x14ac:dyDescent="0.3">
      <c r="G73" s="15">
        <v>70</v>
      </c>
      <c r="H73" s="16">
        <v>70</v>
      </c>
      <c r="I73" s="43">
        <v>30</v>
      </c>
      <c r="N73" s="15">
        <v>69</v>
      </c>
      <c r="O73" s="55"/>
    </row>
    <row r="74" spans="7:15" ht="15.75" thickBot="1" x14ac:dyDescent="0.3">
      <c r="I74" s="57"/>
      <c r="N74" s="15">
        <v>70</v>
      </c>
      <c r="O74" s="55"/>
    </row>
    <row r="75" spans="7:15" ht="15.75" thickBot="1" x14ac:dyDescent="0.3">
      <c r="N75" s="15"/>
      <c r="O75" s="55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2024-06-25T05:51:31Z</dcterms:created>
  <dcterms:modified xsi:type="dcterms:W3CDTF">2024-06-25T05:51:51Z</dcterms:modified>
</cp:coreProperties>
</file>