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/>
  <c r="C20"/>
  <c r="O15" i="42"/>
  <c r="O14"/>
  <c r="O13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5" i="42" l="1"/>
  <c r="O6"/>
  <c r="O7"/>
  <c r="O8"/>
  <c r="O9"/>
  <c r="O10"/>
  <c r="O4"/>
  <c r="J15"/>
  <c r="O11" l="1"/>
  <c r="O17" s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B20" s="1"/>
  <c r="C25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<sst xmlns="http://schemas.openxmlformats.org/spreadsheetml/2006/main" count="139" uniqueCount="106">
  <si>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</si>
  <si>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</si>
  <si>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</si>
  <si>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</si>
  <si>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</si>
  <si>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</si>
  <si>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</si>
  <si>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</si>
  <si>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</si>
  <si>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</si>
  <si>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</si>
  <si>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</si>
  <si>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</si>
  <si>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</si>
  <si>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</si>
  <si>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</si>
  <si>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</si>
  <si>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</si>
  <si>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</si>
  <si>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</si>
  <si>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</si>
  <si>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</si>
  <si>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</si>
  <si>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</si>
  <si>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</si>
  <si>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</si>
  <si>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</si>
  <si>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</si>
  <si>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</si>
  <si>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</si>
  <si>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</si>
  <si>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</si>
  <si>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</si>
  <si>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</si>
  <si>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</si>
  <si>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</si>
  <si>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</si>
  <si>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</si>
  <si>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</si>
  <si>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</si>
  <si>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</si>
  <si>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</si>
  <si>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</si>
  <si>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</si>
  <si>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</si>
  <si>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</si>
  <si>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</si>
  <si>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</si>
  <si>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</si>
  <si>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</si>
  <si>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</si>
  <si>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</si>
  <si>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</si>
  <si>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</si>
  <si>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</si>
  <si>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</si>
  <si>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</si>
  <si>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</si>
  <si>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</si>
  <si>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</si>
  <si>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</si>
  <si>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</si>
  <si>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</si>
  <si>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</si>
  <si>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</si>
  <si>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</si>
  <si>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</si>
  <si>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</si>
  <si>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</si>
  <si>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</si>
  <si>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</si>
  <si>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</si>
  <si>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</si>
  <si>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</si>
  <si>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</si>
  <si>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</si>
  <si>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</si>
  <si>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</si>
  <si>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</si>
  <si>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</si>
  <si>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</si>
  <si>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</si>
  <si>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</si>
  <si>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</si>
  <si>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</si>
  <si>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</si>
  <si>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</si>
  <si>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</si>
  <si>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</si>
  <si>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</si>
  <si>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</si>
  <si>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</si>
  <si>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</si>
  <si>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</si>
  <si>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</si>
  <si>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</si>
  <si>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</si>
  <si>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</si>
  <si>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</si>
  <si>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</si>
  <si>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</si>
  <si>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Tiolet</t>
  </si>
  <si>
    <t>Pass</t>
  </si>
  <si>
    <t>rate on CA</t>
  </si>
  <si>
    <t>WC</t>
  </si>
  <si>
    <t>balcony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</si>
</sst>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6" sqref="C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22800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7.0000000000000007E-2</v>
      </c>
      <c r="D8" s="100">
        <f>1-C8</f>
        <v>0.92999999999999994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21204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34404</v>
      </c>
      <c r="D10" s="57" t="s">
        <v>61</v>
      </c>
      <c r="E10" s="58">
        <f>ROUND(C10/10.764,0)</f>
        <v>3196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2017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7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53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1296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4142016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2592000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zoomScale="85" zoomScaleNormal="85" workbookViewId="0">
      <selection activeCell="C5" sqref="C5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5600</v>
      </c>
      <c r="D3" s="21" t="s">
        <v>103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3600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7</v>
      </c>
      <c r="D7" s="25"/>
      <c r="F7" s="76"/>
      <c r="G7" s="76"/>
    </row>
    <row r="8" spans="1:8">
      <c r="A8" s="15" t="s">
        <v>18</v>
      </c>
      <c r="B8" s="24"/>
      <c r="C8" s="25">
        <f>C9-C7</f>
        <v>53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10.5</v>
      </c>
      <c r="D10" s="25"/>
      <c r="F10" s="76"/>
      <c r="G10" s="76"/>
    </row>
    <row r="11" spans="1:8">
      <c r="A11" s="15"/>
      <c r="B11" s="26"/>
      <c r="C11" s="27">
        <f>C10%</f>
        <v>0.105</v>
      </c>
      <c r="D11" s="27"/>
      <c r="F11" s="76"/>
      <c r="G11" s="76"/>
    </row>
    <row r="12" spans="1:8">
      <c r="A12" s="15" t="s">
        <v>21</v>
      </c>
      <c r="B12" s="19"/>
      <c r="C12" s="20">
        <f>C6*C11</f>
        <v>210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1790</v>
      </c>
      <c r="D13" s="23"/>
      <c r="F13" s="76"/>
      <c r="G13" s="76"/>
    </row>
    <row r="14" spans="1:8">
      <c r="A14" s="15" t="s">
        <v>15</v>
      </c>
      <c r="B14" s="19"/>
      <c r="C14" s="20">
        <f>C5</f>
        <v>3600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5390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1080</v>
      </c>
      <c r="D18" s="74"/>
      <c r="E18" s="75"/>
      <c r="F18" s="76"/>
      <c r="G18" s="76"/>
    </row>
    <row r="19" spans="1:7">
      <c r="A19" s="15"/>
      <c r="B19" s="6"/>
      <c r="C19" s="30">
        <f>C18*C16</f>
        <v>5821200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445321800</v>
      </c>
      <c r="C20" s="31">
        <f>C19*85%</f>
        <v>4948020</v>
      </c>
      <c r="D20" s="76" t="s">
        <v>24</v>
      </c>
      <c r="E20" s="31"/>
      <c r="F20" s="76"/>
      <c r="G20" s="76"/>
    </row>
    <row r="21" spans="1:7">
      <c r="A21" s="15"/>
      <c r="C21" s="31">
        <f>C19*70%</f>
        <v>4074839.9999999995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2160000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12127.5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0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P17"/>
  <sheetViews>
    <sheetView workbookViewId="0">
      <selection activeCell="O10" sqref="O10"/>
    </sheetView>
  </sheetViews>
  <sheetFormatPr defaultRowHeight="15"/>
  <sheetData>
    <row r="4" spans="4:16">
      <c r="L4" s="73" t="s">
        <v>98</v>
      </c>
      <c r="M4">
        <v>9.84</v>
      </c>
      <c r="N4">
        <v>12.7</v>
      </c>
      <c r="O4">
        <f>M4*N4</f>
        <v>124.96799999999999</v>
      </c>
    </row>
    <row r="5" spans="4:16">
      <c r="F5" s="73"/>
      <c r="L5" s="73" t="s">
        <v>99</v>
      </c>
      <c r="M5">
        <v>12.8</v>
      </c>
      <c r="N5">
        <v>8.3000000000000007</v>
      </c>
      <c r="O5" s="73">
        <f t="shared" ref="O5:O10" si="0">M5*N5</f>
        <v>106.24000000000001</v>
      </c>
    </row>
    <row r="6" spans="4:16">
      <c r="F6" s="73"/>
      <c r="L6" s="73" t="s">
        <v>100</v>
      </c>
      <c r="M6">
        <v>9.5</v>
      </c>
      <c r="N6">
        <v>9.84</v>
      </c>
      <c r="O6" s="73">
        <f t="shared" si="0"/>
        <v>93.48</v>
      </c>
    </row>
    <row r="7" spans="4:16">
      <c r="F7" s="73"/>
      <c r="L7" s="73" t="s">
        <v>101</v>
      </c>
      <c r="M7">
        <v>5</v>
      </c>
      <c r="N7">
        <v>3.9</v>
      </c>
      <c r="O7" s="73">
        <f t="shared" si="0"/>
        <v>19.5</v>
      </c>
    </row>
    <row r="8" spans="4:16">
      <c r="F8" s="73"/>
      <c r="L8" s="73" t="s">
        <v>104</v>
      </c>
      <c r="M8">
        <v>3.6</v>
      </c>
      <c r="N8">
        <v>3.9</v>
      </c>
      <c r="O8" s="73">
        <f t="shared" si="0"/>
        <v>14.04</v>
      </c>
    </row>
    <row r="9" spans="4:16">
      <c r="F9" s="73"/>
      <c r="L9" s="73" t="s">
        <v>102</v>
      </c>
      <c r="M9">
        <v>4.2</v>
      </c>
      <c r="N9">
        <v>3.2</v>
      </c>
      <c r="O9" s="73">
        <f t="shared" si="0"/>
        <v>13.440000000000001</v>
      </c>
    </row>
    <row r="10" spans="4:16">
      <c r="F10" s="73"/>
      <c r="L10" s="73" t="s">
        <v>102</v>
      </c>
      <c r="M10">
        <v>3.2</v>
      </c>
      <c r="N10">
        <v>5.2</v>
      </c>
      <c r="O10" s="73">
        <f t="shared" si="0"/>
        <v>16.64</v>
      </c>
      <c r="P10">
        <v>520</v>
      </c>
    </row>
    <row r="11" spans="4:16">
      <c r="F11" s="116"/>
      <c r="L11" s="73"/>
      <c r="O11">
        <f>SUM(O4:O10)</f>
        <v>388.30799999999999</v>
      </c>
    </row>
    <row r="12" spans="4:16">
      <c r="L12" s="73"/>
    </row>
    <row r="13" spans="4:16">
      <c r="D13" s="73"/>
      <c r="E13" s="73"/>
      <c r="F13" s="116"/>
      <c r="J13">
        <v>653</v>
      </c>
      <c r="L13" s="73" t="s">
        <v>105</v>
      </c>
      <c r="M13" s="73">
        <v>10.1</v>
      </c>
      <c r="N13" s="73">
        <v>3.2</v>
      </c>
      <c r="O13" s="73">
        <f t="shared" ref="O13" si="1">M13*N13</f>
        <v>32.32</v>
      </c>
    </row>
    <row r="14" spans="4:16">
      <c r="J14">
        <v>81</v>
      </c>
      <c r="L14" s="73" t="s">
        <v>69</v>
      </c>
      <c r="M14" s="73">
        <v>8.6</v>
      </c>
      <c r="N14" s="73">
        <v>3.2</v>
      </c>
      <c r="O14" s="73">
        <f>M14*N14</f>
        <v>27.52</v>
      </c>
    </row>
    <row r="15" spans="4:16">
      <c r="J15">
        <f>SUM(J13:J14)</f>
        <v>734</v>
      </c>
      <c r="O15">
        <f>SUM(O13:O14)</f>
        <v>59.84</v>
      </c>
    </row>
    <row r="17" spans="15:15">
      <c r="O17">
        <f>O11+O15</f>
        <v>448.14800000000002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2024-06-14T08:50:23Z</dcterms:modified>
</cp:coreProperties>
</file>