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RTI ALOK MISHRA - SBI - Approx\"/>
    </mc:Choice>
  </mc:AlternateContent>
  <xr:revisionPtr revIDLastSave="0" documentId="13_ncr:1_{21157814-6D89-4E45-AB43-36B2BE5F15C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5" i="18" l="1"/>
  <c r="Y15" i="18"/>
  <c r="I35" i="4"/>
  <c r="G35" i="4"/>
  <c r="G33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<sst xmlns="http://schemas.openxmlformats.org/spreadsheetml/2006/main" count="51" uniqueCount="45">
  <si>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</si>
  <si>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</si>
  <si>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</si>
  <si>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</si>
  <si>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</si>
  <si>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</si>
  <si>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</si>
  <si>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</si>
  <si>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</si>
  <si>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</si>
  <si>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</si>
  <si>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</si>
  <si>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</si>
  <si>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</si>
  <si>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</si>
  <si>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</si>
  <si>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</si>
  <si>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</si>
  <si>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</si>
  <si>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</si>
  <si>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</si>
  <si>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</si>
  <si>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</si>
  <si>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</si>
  <si>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</si>
  <si>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</si>
  <si>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</si>
  <si>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</si>
  <si>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</si>
  <si>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</si>
  <si>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</si>
  <si>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</si>
  <si>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</si>
  <si>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</si>
  <si>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</si>
  <si>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</si>
  <si>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</si>
  <si>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</si>
  <si>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</si>
  <si>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</si>
  <si>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ARTI ALOK MISHRA</t>
  </si>
  <si>
    <t>Agree CA</t>
  </si>
  <si>
    <t>Bal</t>
  </si>
  <si>
    <t xml:space="preserve">Terr 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</si>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</sst>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95250</xdr:rowOff>
    </xdr:from>
    <xdr:to>
      <xdr:col>16</xdr:col>
      <xdr:colOff>467955</xdr:colOff>
      <xdr:row>40</xdr:row>
      <xdr:rowOff>86750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138781-C3DA-411D-B5AB-22D5B1CF3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0" y="95250"/>
          <a:ext cx="8811855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45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3CF4D-5750-4B16-97BC-1D09FBE4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7487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38100</xdr:rowOff>
    </xdr:from>
    <xdr:to>
      <xdr:col>15</xdr:col>
      <xdr:colOff>48859</xdr:colOff>
      <xdr:row>39</xdr:row>
      <xdr:rowOff>48663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0CC15-45AE-4DF1-B72F-2CA1706C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38100"/>
          <a:ext cx="8840434" cy="74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44</xdr:row>
      <xdr:rowOff>39202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5866C-61CA-4D33-9F20-B07DC9458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96454</xdr:colOff>
      <xdr:row>45</xdr:row>
      <xdr:rowOff>58168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5567F-1670-4A52-ACE7-2D251CA1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30854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C0759-1E4D-4B54-8918-D8985353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211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O38" sqref="O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379</v>
      </c>
      <c r="C3" s="4">
        <f>B3*1.2</f>
        <v>454.8</v>
      </c>
      <c r="D3" s="4">
        <f t="shared" ref="D3:D14" si="2">C3*1.2</f>
        <v>545.76</v>
      </c>
      <c r="E3" s="5">
        <f t="shared" ref="E3:E14" si="3">R3</f>
        <v>2200000</v>
      </c>
      <c r="F3" s="9">
        <f t="shared" ref="F3:F14" si="4">ROUND((E3/B3),0)</f>
        <v>5805</v>
      </c>
      <c r="G3" s="9">
        <f t="shared" ref="G3:G14" si="5">ROUND((E3/C3),0)</f>
        <v>4837</v>
      </c>
      <c r="H3" s="9">
        <f t="shared" ref="H3:H14" si="6">ROUND((E3/D3),0)</f>
        <v>4031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379</v>
      </c>
      <c r="R3" s="2">
        <v>2200000</v>
      </c>
    </row>
    <row r="4" spans="1:20" x14ac:dyDescent="0.25">
      <c r="A4" s="4">
        <f t="shared" ref="A4:A9" si="9">N4</f>
        <v>0</v>
      </c>
      <c r="B4" s="4">
        <f t="shared" ref="B4:B9" si="10">Q4</f>
        <v>732</v>
      </c>
      <c r="C4" s="4">
        <f t="shared" ref="C4:C9" si="11">B4*1.2</f>
        <v>878.4</v>
      </c>
      <c r="D4" s="4">
        <f t="shared" ref="D4:D9" si="12">C4*1.2</f>
        <v>1054.08</v>
      </c>
      <c r="E4" s="5">
        <f t="shared" ref="E4:E9" si="13">R4</f>
        <v>3700000</v>
      </c>
      <c r="F4" s="9">
        <f t="shared" ref="F4:F9" si="14">ROUND((E4/B4),0)</f>
        <v>5055</v>
      </c>
      <c r="G4" s="9">
        <f t="shared" ref="G4:G9" si="15">ROUND((E4/C4),0)</f>
        <v>4212</v>
      </c>
      <c r="H4" s="9">
        <f t="shared" ref="H4:H9" si="16">ROUND((E4/D4),0)</f>
        <v>3510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732</v>
      </c>
      <c r="R4" s="2">
        <v>3700000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460</v>
      </c>
      <c r="C16" s="4">
        <f>B16*1.2</f>
        <v>552</v>
      </c>
      <c r="D16" s="4">
        <f t="shared" ref="D16:D28" si="34">C16*1.2</f>
        <v>662.4</v>
      </c>
      <c r="E16" s="5">
        <f t="shared" ref="E16:E28" si="35">R16</f>
        <v>2150000</v>
      </c>
      <c r="F16" s="9">
        <f t="shared" ref="F16:F28" si="36">ROUND((E16/B16),0)</f>
        <v>4674</v>
      </c>
      <c r="G16" s="9">
        <f t="shared" ref="G16:G28" si="37">ROUND((E16/C16),0)</f>
        <v>3895</v>
      </c>
      <c r="H16" s="9">
        <f t="shared" ref="H16:H28" si="38">ROUND((E16/D16),0)</f>
        <v>3246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460</v>
      </c>
      <c r="R16" s="2">
        <v>2150000</v>
      </c>
    </row>
    <row r="17" spans="1:24" x14ac:dyDescent="0.25">
      <c r="A17" s="4">
        <f t="shared" si="32"/>
        <v>0</v>
      </c>
      <c r="B17" s="4">
        <f t="shared" si="33"/>
        <v>433</v>
      </c>
      <c r="C17" s="4">
        <f t="shared" ref="C17:C28" si="41">B17*1.2</f>
        <v>519.6</v>
      </c>
      <c r="D17" s="4">
        <f t="shared" si="34"/>
        <v>623.52</v>
      </c>
      <c r="E17" s="5">
        <f t="shared" si="35"/>
        <v>2600000</v>
      </c>
      <c r="F17" s="9">
        <f t="shared" si="36"/>
        <v>6005</v>
      </c>
      <c r="G17" s="9">
        <f t="shared" si="37"/>
        <v>5004</v>
      </c>
      <c r="H17" s="9">
        <f t="shared" si="38"/>
        <v>4170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433</v>
      </c>
      <c r="R17" s="2">
        <v>2600000</v>
      </c>
    </row>
    <row r="18" spans="1:24" x14ac:dyDescent="0.25">
      <c r="A18" s="4">
        <f t="shared" si="32"/>
        <v>0</v>
      </c>
      <c r="B18" s="4">
        <f t="shared" si="33"/>
        <v>420</v>
      </c>
      <c r="C18" s="4">
        <f t="shared" si="41"/>
        <v>504</v>
      </c>
      <c r="D18" s="4">
        <f t="shared" si="34"/>
        <v>604.79999999999995</v>
      </c>
      <c r="E18" s="5">
        <f t="shared" si="35"/>
        <v>2350000</v>
      </c>
      <c r="F18" s="9">
        <f t="shared" si="36"/>
        <v>5595</v>
      </c>
      <c r="G18" s="9">
        <f t="shared" si="37"/>
        <v>4663</v>
      </c>
      <c r="H18" s="9">
        <f t="shared" si="38"/>
        <v>3886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420</v>
      </c>
      <c r="R18" s="2">
        <v>2350000</v>
      </c>
    </row>
    <row r="19" spans="1:24" x14ac:dyDescent="0.25">
      <c r="A19" s="4">
        <f t="shared" si="32"/>
        <v>0</v>
      </c>
      <c r="B19" s="4">
        <f t="shared" si="33"/>
        <v>390</v>
      </c>
      <c r="C19" s="4">
        <f t="shared" si="41"/>
        <v>468</v>
      </c>
      <c r="D19" s="4">
        <f t="shared" si="34"/>
        <v>561.6</v>
      </c>
      <c r="E19" s="5">
        <f t="shared" si="35"/>
        <v>2100000</v>
      </c>
      <c r="F19" s="9">
        <f t="shared" si="36"/>
        <v>5385</v>
      </c>
      <c r="G19" s="9">
        <f t="shared" si="37"/>
        <v>4487</v>
      </c>
      <c r="H19" s="9">
        <f t="shared" si="38"/>
        <v>3739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390</v>
      </c>
      <c r="R19" s="2">
        <v>2100000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5700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3200</v>
      </c>
      <c r="X31" s="22"/>
    </row>
    <row r="32" spans="1:24" ht="15.75" x14ac:dyDescent="0.25">
      <c r="E32" t="s">
        <v>41</v>
      </c>
      <c r="F32" s="7">
        <v>56.68</v>
      </c>
      <c r="G32" s="6">
        <f>F32*10.764</f>
        <v>610.10352</v>
      </c>
      <c r="H32" s="6"/>
      <c r="I32">
        <v>610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F33" s="7">
        <v>6.09</v>
      </c>
      <c r="G33" s="6">
        <f t="shared" ref="G33:G34" si="53">F33*10.764</f>
        <v>65.552759999999992</v>
      </c>
      <c r="I33">
        <v>66</v>
      </c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5:25" ht="15.75" x14ac:dyDescent="0.25">
      <c r="E34" t="s">
        <v>43</v>
      </c>
      <c r="F34" s="7">
        <v>5.2</v>
      </c>
      <c r="G34" s="6">
        <f t="shared" si="53"/>
        <v>55.972799999999999</v>
      </c>
      <c r="I34">
        <v>56</v>
      </c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44</v>
      </c>
    </row>
    <row r="35" spans="5:25" ht="15.75" x14ac:dyDescent="0.25">
      <c r="G35">
        <f>SUM(G32:G34)</f>
        <v>731.62908000000004</v>
      </c>
      <c r="I35">
        <f>SUM(I32:I34)</f>
        <v>732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5:25" ht="15.75" x14ac:dyDescent="0.25">
      <c r="U37" s="17"/>
      <c r="V37" s="26"/>
      <c r="W37" s="27">
        <f>W36%</f>
        <v>0.09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3200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5475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732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4007700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3606930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3206160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1830000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8349.375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D5" sqref="D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6" sqref="S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2:Z15"/>
  <sheetViews>
    <sheetView topLeftCell="F1" zoomScaleNormal="100" workbookViewId="0">
      <selection activeCell="AB24" sqref="AB24"/>
    </sheetView>
  </sheetViews>
  <sheetFormatPr defaultRowHeight="15" x14ac:dyDescent="0.25"/>
  <sheetData>
    <row r="12" spans="25:26" x14ac:dyDescent="0.25">
      <c r="Y12">
        <v>56.68</v>
      </c>
    </row>
    <row r="13" spans="25:26" x14ac:dyDescent="0.25">
      <c r="Y13">
        <v>6.09</v>
      </c>
    </row>
    <row r="14" spans="25:26" x14ac:dyDescent="0.25">
      <c r="Y14">
        <v>5.2</v>
      </c>
    </row>
    <row r="15" spans="25:26" x14ac:dyDescent="0.25">
      <c r="Y15">
        <f>SUM(Y12:Y14)</f>
        <v>67.97</v>
      </c>
      <c r="Z15">
        <f>Y15*10.764</f>
        <v>731.62907999999993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2024-06-15T06:26:17Z</dcterms:modified>
</cp:coreProperties>
</file>