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Land &amp; Building Folder\Digital Edge\31.05.2024\"/>
    </mc:Choice>
  </mc:AlternateContent>
  <xr:revisionPtr revIDLastSave="0" documentId="13_ncr:1_{9E554A65-178B-4811-9820-0A2CD6CEA93F}" xr6:coauthVersionLast="47" xr6:coauthVersionMax="47" xr10:uidLastSave="{00000000-0000-0000-0000-000000000000}"/>
  <bookViews>
    <workbookView xWindow="3585" yWindow="15" windowWidth="14025" windowHeight="15465" xr2:uid="{00000000-000D-0000-FFFF-FFFF00000000}"/>
  </bookViews>
  <sheets>
    <sheet name="Summary VCIPL" sheetId="4" r:id="rId1"/>
    <sheet name="Land, Stamp Duty" sheetId="26" r:id="rId2"/>
    <sheet name="Sheet2" sheetId="10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fco2" hidden="1">{#N/A,#N/A,FALSE,"gc (2)"}</definedName>
    <definedName name="___key1" hidden="1">[1]sheet6!#REF!</definedName>
    <definedName name="___key2" hidden="1">#REF!</definedName>
    <definedName name="_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ram1" hidden="1">{#N/A,#N/A,FALSE,"gc (2)"}</definedName>
    <definedName name="___sti02" hidden="1">{#N/A,#N/A,FALSE,"gc (2)"}</definedName>
    <definedName name="_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a1" hidden="1">{#N/A,#N/A,TRUE,"Financials";#N/A,#N/A,TRUE,"Operating Statistics";#N/A,#N/A,TRUE,"Capex &amp; Depreciation";#N/A,#N/A,TRUE,"Debt"}</definedName>
    <definedName name="___tb1" hidden="1">{#N/A,#N/A,FALSE,"One Pager";#N/A,#N/A,FALSE,"Technical"}</definedName>
    <definedName name="___xlfn.BAHTTEXT" hidden="1">#NAME?</definedName>
    <definedName name="__123Graph_AIncome" hidden="1">#REF!</definedName>
    <definedName name="__123Graph_ASummary" hidden="1">#REF!</definedName>
    <definedName name="__123Graph_B" hidden="1">#REF!</definedName>
    <definedName name="__123Graph_BIncome" hidden="1">#REF!</definedName>
    <definedName name="__123Graph_BSummary" hidden="1">#REF!</definedName>
    <definedName name="__123Graph_D" hidden="1">#REF!</definedName>
    <definedName name="__123Graph_F" hidden="1">#REF!</definedName>
    <definedName name="__123Graph_X" hidden="1">#REF!</definedName>
    <definedName name="__123Graph_XIncome" hidden="1">#REF!</definedName>
    <definedName name="__FDS_HYPERLINK_TOGGLE_STATE__" hidden="1">"ON"</definedName>
    <definedName name="__IntlFixup" hidden="1">TRUE</definedName>
    <definedName name="__IntlFixupTable" hidden="1">#REF!</definedName>
    <definedName name="__key1" hidden="1">[1]sheet6!#REF!</definedName>
    <definedName name="__key2" hidden="1">#REF!</definedName>
    <definedName name="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a1" hidden="1">{#N/A,#N/A,TRUE,"Financials";#N/A,#N/A,TRUE,"Operating Statistics";#N/A,#N/A,TRUE,"Capex &amp; Depreciation";#N/A,#N/A,TRUE,"Debt"}</definedName>
    <definedName name="__tb1" hidden="1">{#N/A,#N/A,FALSE,"One Pager";#N/A,#N/A,FALSE,"Technical"}</definedName>
    <definedName name="__xlfn.BAHTTEXT" hidden="1">#NAME?</definedName>
    <definedName name="_1__123Graph_AAdmin_Expenses" hidden="1">#REF!</definedName>
    <definedName name="_2__123Graph_AChart_1AJ" hidden="1">#REF!</definedName>
    <definedName name="_2__123Graph_AService_Expense" hidden="1">#REF!</definedName>
    <definedName name="_3__123Graph_AChart_1Q" hidden="1">#REF!</definedName>
    <definedName name="_3__123Graph_BAdmin_Expenses" hidden="1">#REF!</definedName>
    <definedName name="_4__123Graph_BChart_1Q" hidden="1">#REF!</definedName>
    <definedName name="_4__123Graph_BService_Expense" hidden="1">#REF!</definedName>
    <definedName name="_5__123Graph_XAdmin_Expenses" hidden="1">#REF!</definedName>
    <definedName name="_6__123Graph_XService_Expense" hidden="1">#REF!</definedName>
    <definedName name="_a1" hidden="1">{"Assump",#N/A,TRUE,"Proforma";"first",#N/A,TRUE,"Proforma";"second",#N/A,TRUE,"Proforma";"lease1",#N/A,TRUE,"Proforma";"lease2",#N/A,TRUE,"Proforma"}</definedName>
    <definedName name="_Dist_Values" hidden="1">'[2]MN T.B.'!#REF!</definedName>
    <definedName name="_e4" hidden="1">{"new",#N/A,FALSE,"D";"PROFORMA",#N/A,FALSE,"A";"partial 1",#N/A,FALSE,"B";"partial 2",#N/A,FALSE,"B";"partial 3",#N/A,FALSE,"B";"SMALL CF 1",#N/A,FALSE,"C"}</definedName>
    <definedName name="_fco2" hidden="1">{#N/A,#N/A,FALSE,"gc (2)"}</definedName>
    <definedName name="_Fill" hidden="1">#REF!</definedName>
    <definedName name="_Key1" hidden="1">'[3]H-INPUT'!#REF!</definedName>
    <definedName name="_Key2" hidden="1">[4]CHECK!#REF!</definedName>
    <definedName name="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Order1" hidden="1">255</definedName>
    <definedName name="_Order2" hidden="1">255</definedName>
    <definedName name="_Parse_Out" hidden="1">#REF!</definedName>
    <definedName name="_ram1" hidden="1">{#N/A,#N/A,FALSE,"gc (2)"}</definedName>
    <definedName name="_Sort" hidden="1">#REF!</definedName>
    <definedName name="_sti02" hidden="1">{#N/A,#N/A,FALSE,"gc (2)"}</definedName>
    <definedName name="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a1" hidden="1">{#N/A,#N/A,TRUE,"Financials";#N/A,#N/A,TRUE,"Operating Statistics";#N/A,#N/A,TRUE,"Capex &amp; Depreciation";#N/A,#N/A,TRUE,"Debt"}</definedName>
    <definedName name="_Table1_In1" hidden="1">#REF!</definedName>
    <definedName name="_Table1_Out" hidden="1">#REF!</definedName>
    <definedName name="_Table2_In1" hidden="1">#REF!</definedName>
    <definedName name="_Table2_In2" hidden="1">#REF!</definedName>
    <definedName name="_Table2_Out" hidden="1">[5]HOTComps!#REF!</definedName>
    <definedName name="_tb1" hidden="1">{#N/A,#N/A,FALSE,"One Pager";#N/A,#N/A,FALSE,"Technical"}</definedName>
    <definedName name="AA.Report.Files" hidden="1">#REF!</definedName>
    <definedName name="AA.Reports.Available" hidden="1">#REF!</definedName>
    <definedName name="aa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a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bababa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c" hidden="1">{#N/A,#N/A,TRUE,"Financials";#N/A,#N/A,TRUE,"Operating Statistics";#N/A,#N/A,TRUE,"Capex &amp; Depreciation";#N/A,#N/A,TRUE,"Debt"}</definedName>
    <definedName name="Ac" hidden="1">{#N/A,#N/A,FALSE,"One Pager";#N/A,#N/A,FALSE,"Technical"}</definedName>
    <definedName name="AccessDatabase" hidden="1">"C:\data\excel\temp.mdb"</definedName>
    <definedName name="adsf" hidden="1">{"sheet a",#N/A,FALSE,"A";"2 9 casflow",#N/A,FALSE,"B"}</definedName>
    <definedName name="anscount" hidden="1">1</definedName>
    <definedName name="AQWE" hidden="1">{#N/A,#N/A,FALSE,"mpph1";#N/A,#N/A,FALSE,"mpmseb";#N/A,#N/A,FALSE,"mpph2"}</definedName>
    <definedName name="asdfsdfsdf" hidden="1">{#N/A,#N/A,FALSE,"Expense Comparison"}</definedName>
    <definedName name="assetfull_4">#REF!</definedName>
    <definedName name="assetfull_5">#REF!</definedName>
    <definedName name="assetfull_6">#REF!</definedName>
    <definedName name="assetfull_7">#REF!</definedName>
    <definedName name="assetfull_8">#REF!</definedName>
    <definedName name="ASSETS1_4">#REF!</definedName>
    <definedName name="ASSETS1_5">#REF!</definedName>
    <definedName name="ASSETS1_6">#REF!</definedName>
    <definedName name="ASSETS1_7">#REF!</definedName>
    <definedName name="ASSETS1_8">#REF!</definedName>
    <definedName name="ASST2_4">#REF!</definedName>
    <definedName name="ASST2_5">#REF!</definedName>
    <definedName name="ASST2_6">#REF!</definedName>
    <definedName name="ASST2_7">#REF!</definedName>
    <definedName name="ASST2_8">#REF!</definedName>
    <definedName name="BADWE" hidden="1">{#N/A,#N/A,FALSE,"mpph1";#N/A,#N/A,FALSE,"mpmseb";#N/A,#N/A,FALSE,"mpph2"}</definedName>
    <definedName name="bc" hidden="1">{#N/A,#N/A,FALSE,"One Pager";#N/A,#N/A,FALSE,"Technical"}</definedName>
    <definedName name="beattle" hidden="1">{"Full Sheet",#N/A,FALSE,"Expense Comparison"}</definedName>
    <definedName name="BEP_4">#REF!</definedName>
    <definedName name="BEP_5">#REF!</definedName>
    <definedName name="BEP_6">#REF!</definedName>
    <definedName name="BEP_7">#REF!</definedName>
    <definedName name="BEP_8">#REF!</definedName>
    <definedName name="bijalpur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ROW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ccccc" hidden="1">{#N/A,#N/A,FALSE,"mpph1";#N/A,#N/A,FALSE,"mpmseb";#N/A,#N/A,FALSE,"mpph2"}</definedName>
    <definedName name="Cha" hidden="1">{#N/A,#N/A,FALSE,"gc (2)"}</definedName>
    <definedName name="checkpoints">#REF!</definedName>
    <definedName name="com" hidden="1">{#N/A,#N/A,FALSE,"mpph1";#N/A,#N/A,FALSE,"mpmseb";#N/A,#N/A,FALSE,"mpph2"}</definedName>
    <definedName name="COMPARISON" hidden="1">{#N/A,#N/A,FALSE,"mpph1";#N/A,#N/A,FALSE,"mpmseb";#N/A,#N/A,FALSE,"mpph2"}</definedName>
    <definedName name="copy" hidden="1">{"sheet a",#N/A,FALSE,"A";"2 9 casflow",#N/A,FALSE,"B"}</definedName>
    <definedName name="copy2" hidden="1">{"new",#N/A,FALSE,"D";"PROFORMA",#N/A,FALSE,"A";"partial 1",#N/A,FALSE,"B";"partial 2",#N/A,FALSE,"B";"partial 3",#N/A,FALSE,"B";"SMALL CF 1",#N/A,FALSE,"C"}</definedName>
    <definedName name="Data.Dump" hidden="1">OFFSET([6]!Data.Top.Left,1,0)</definedName>
    <definedName name="DATA_08" hidden="1">'[7]Asset depreciation'!#REF!</definedName>
    <definedName name="Database.File" hidden="1">#REF!</definedName>
    <definedName name="dd" hidden="1">{#N/A,"Good",TRUE,"Sheet1";#N/A,"Normal",TRUE,"Sheet1";#N/A,"Bad",TRUE,"Sheet1"}</definedName>
    <definedName name="deleteme" hidden="1">{"schedule",#N/A,FALSE,"Sum Op's";"input area",#N/A,FALSE,"Sum Op's"}</definedName>
    <definedName name="deleteme1" hidden="1">{"schedule",#N/A,FALSE,"Sum Op's";"input area",#N/A,FALSE,"Sum Op's"}</definedName>
    <definedName name="dfg" hidden="1">{#N/A,#N/A,FALSE,"gc (2)"}</definedName>
    <definedName name="dfgg" hidden="1">{#N/A,#N/A,FALSE,"gc (2)"}</definedName>
    <definedName name="DSCR">#REF!</definedName>
    <definedName name="DSCR_4">#REF!</definedName>
    <definedName name="DSCR_5">#REF!</definedName>
    <definedName name="DSCR_6">#REF!</definedName>
    <definedName name="DSCR_7">#REF!</definedName>
    <definedName name="DSCR_8">#REF!</definedName>
    <definedName name="ELECTRICAL" hidden="1">{#N/A,#N/A,FALSE,"mpph1";#N/A,#N/A,FALSE,"mpmseb";#N/A,#N/A,FALSE,"mpph2"}</definedName>
    <definedName name="ere" hidden="1">{"sheet a",#N/A,FALSE,"A";"2 9 casflow",#N/A,FALSE,"B"}</definedName>
    <definedName name="ert5t6" hidden="1">{"Detail Project Cash Flow",#N/A,TRUE,"Cash Flow Grid";"Financing Calculation",#N/A,TRUE,"Cash Flow Grid"}</definedName>
    <definedName name="erw" hidden="1">{"Detail Project Cash Flow",#N/A,TRUE,"Cash Flow Grid";"Financing Calculation",#N/A,TRUE,"Cash Flow Grid"}</definedName>
    <definedName name="FC" hidden="1">{#N/A,#N/A,FALSE,"gc (2)"}</definedName>
    <definedName name="fdf" hidden="1">{"Full Sheet",#N/A,FALSE,"Expense Comparison"}</definedName>
    <definedName name="ff" hidden="1">{#N/A,#N/A,FALSE,"gc (2)"}</definedName>
    <definedName name="fgh" hidden="1">{"office ltcg",#N/A,FALSE,"gain01";"IT LTCG",#N/A,FALSE,"gain01"}</definedName>
    <definedName name="fil" hidden="1">#REF!</definedName>
    <definedName name="File.Type" hidden="1">#REF!</definedName>
    <definedName name="fill" hidden="1">[8]Set!#REF!</definedName>
    <definedName name="fill." hidden="1">[8]Set!#REF!</definedName>
    <definedName name="FUNDFLOW">#REF!</definedName>
    <definedName name="FUNDFLOW_4">#REF!</definedName>
    <definedName name="FUNDFLOW_5">#REF!</definedName>
    <definedName name="FUNDFLOW_6">#REF!</definedName>
    <definedName name="FUNDFLOW_7">#REF!</definedName>
    <definedName name="FUNDFLOW_8">#REF!</definedName>
    <definedName name="ghj" hidden="1">{#N/A,#N/A,FALSE,"gc (2)"}</definedName>
    <definedName name="gupt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HTML_CodePage" hidden="1">1252</definedName>
    <definedName name="HTML_Control" hidden="1">{"'Proforma'!$A$1:$J$189"}</definedName>
    <definedName name="HTML_Description" hidden="1">""</definedName>
    <definedName name="HTML_Email" hidden="1">""</definedName>
    <definedName name="HTML_Header" hidden="1">"Proforma"</definedName>
    <definedName name="HTML_LastUpdate" hidden="1">"4/19/99"</definedName>
    <definedName name="HTML_LineAfter" hidden="1">FALSE</definedName>
    <definedName name="HTML_LineBefore" hidden="1">FALSE</definedName>
    <definedName name="HTML_Name" hidden="1">"Frank Vickers"</definedName>
    <definedName name="HTML_OBDlg2" hidden="1">TRUE</definedName>
    <definedName name="HTML_OBDlg4" hidden="1">TRUE</definedName>
    <definedName name="HTML_OS" hidden="1">0</definedName>
    <definedName name="HTML_PathFile" hidden="1">"D:\analysis\MyHTML.htm"</definedName>
    <definedName name="HTML_Title" hidden="1">"proforma3"</definedName>
    <definedName name="idiot" hidden="1">{"dep. full detail",#N/A,FALSE,"annex";"3cd annex",#N/A,FALSE,"annex";"co. dep.",#N/A,FALSE,"annex"}</definedName>
    <definedName name="In" hidden="1">{#N/A,#N/A,FALSE,"gc (2)"}</definedName>
    <definedName name="Incurr" hidden="1">{#N/A,#N/A,FALSE,"gc (2)"}</definedName>
    <definedName name="IntroPrintArea" hidden="1">#REF!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FPS_ACT_OR_EST" hidden="1">"c2217"</definedName>
    <definedName name="IQ_CFPS_EST" hidden="1">"c1667"</definedName>
    <definedName name="IQ_CFPS_HIGH_EST" hidden="1">"c1669"</definedName>
    <definedName name="IQ_CFPS_LOW_EST" hidden="1">"c1670"</definedName>
    <definedName name="IQ_CFPS_MEDIAN_EST" hidden="1">"c1668"</definedName>
    <definedName name="IQ_CFPS_NUM_EST" hidden="1">"c1671"</definedName>
    <definedName name="IQ_CFPS_STDDEV_EST" hidden="1">"c1672"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E" hidden="1">"c2192"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PS_ACT_OR_EST" hidden="1">"c2218"</definedName>
    <definedName name="IQ_DPS_EST" hidden="1">"c1674"</definedName>
    <definedName name="IQ_DPS_HIGH_EST" hidden="1">"c1676"</definedName>
    <definedName name="IQ_DPS_LOW_EST" hidden="1">"c1677"</definedName>
    <definedName name="IQ_DPS_MEDIAN_EST" hidden="1">"c1675"</definedName>
    <definedName name="IQ_DPS_NUM_EST" hidden="1">"c1678"</definedName>
    <definedName name="IQ_DPS_STDDEV_EST" hidden="1">"c1679"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ACT_OR_EST" hidden="1">"c2219"</definedName>
    <definedName name="IQ_EBIT_EST" hidden="1">"c1681"</definedName>
    <definedName name="IQ_EBIT_HIGH_EST" hidden="1">"c1683"</definedName>
    <definedName name="IQ_EBIT_INT" hidden="1">"c360"</definedName>
    <definedName name="IQ_EBIT_LOW_EST" hidden="1">"c1684"</definedName>
    <definedName name="IQ_EBIT_MARGIN" hidden="1">"c359"</definedName>
    <definedName name="IQ_EBIT_MEDIAN_EST" hidden="1">"c1682"</definedName>
    <definedName name="IQ_EBIT_NUM_EST" hidden="1">"c1685"</definedName>
    <definedName name="IQ_EBIT_OVER_IE" hidden="1">"c1369"</definedName>
    <definedName name="IQ_EBIT_STDDEV_EST" hidden="1">"c1686"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ACT_OR_EST" hidden="1">"c2215"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ACT_OR_EST" hidden="1">"c2213"</definedName>
    <definedName name="IQ_EPS_EST" hidden="1">"c399"</definedName>
    <definedName name="IQ_EPS_GW_ACT_OR_EST" hidden="1">"c2223"</definedName>
    <definedName name="IQ_EPS_GW_EST" hidden="1">"c1737"</definedName>
    <definedName name="IQ_EPS_GW_HIGH_EST" hidden="1">"c1739"</definedName>
    <definedName name="IQ_EPS_GW_LOW_EST" hidden="1">"c1740"</definedName>
    <definedName name="IQ_EPS_GW_MEDIAN_EST" hidden="1">"c1738"</definedName>
    <definedName name="IQ_EPS_GW_NUM_EST" hidden="1">"c1741"</definedName>
    <definedName name="IQ_EPS_GW_STDDEV_EST" hidden="1">"c1742"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ORM_EST" hidden="1">"c2226"</definedName>
    <definedName name="IQ_EPS_NORM_HIGH_EST" hidden="1">"c2228"</definedName>
    <definedName name="IQ_EPS_NORM_LOW_EST" hidden="1">"c2229"</definedName>
    <definedName name="IQ_EPS_NORM_MEDIAN_EST" hidden="1">"c2227"</definedName>
    <definedName name="IQ_EPS_NORM_NUM_EST" hidden="1">"c2230"</definedName>
    <definedName name="IQ_EPS_NORM_STDDEV_EST" hidden="1">"c2231"</definedName>
    <definedName name="IQ_EPS_NUM_EST" hidden="1">"c402"</definedName>
    <definedName name="IQ_EPS_REPORT_ACT_OR_EST" hidden="1">"c2224"</definedName>
    <definedName name="IQ_EPS_REPORTED_EST" hidden="1">"c1744"</definedName>
    <definedName name="IQ_EPS_REPORTED_HIGH_EST" hidden="1">"c1746"</definedName>
    <definedName name="IQ_EPS_REPORTED_LOW_EST" hidden="1">"c1747"</definedName>
    <definedName name="IQ_EPS_REPORTED_MEDIAN_EST" hidden="1">"c1745"</definedName>
    <definedName name="IQ_EPS_REPORTED_NUM_EST" hidden="1">"c1748"</definedName>
    <definedName name="IQ_EPS_REPORTED_STDDEV_EST" hidden="1">"c1749"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CFPS" hidden="1">"c1673"</definedName>
    <definedName name="IQ_EST_ACT_DPS" hidden="1">"c1680"</definedName>
    <definedName name="IQ_EST_ACT_EBIT" hidden="1">"c1687"</definedName>
    <definedName name="IQ_EST_ACT_EBITDA" hidden="1">"c1664"</definedName>
    <definedName name="IQ_EST_ACT_EPS" hidden="1">"c1648"</definedName>
    <definedName name="IQ_EST_ACT_EPS_GW" hidden="1">"c1743"</definedName>
    <definedName name="IQ_EST_ACT_EPS_NORM" hidden="1">"c2232"</definedName>
    <definedName name="IQ_EST_ACT_EPS_REPORTED" hidden="1">"c1750"</definedName>
    <definedName name="IQ_EST_ACT_FFO" hidden="1">"c1666"</definedName>
    <definedName name="IQ_EST_ACT_NAV" hidden="1">"c1757"</definedName>
    <definedName name="IQ_EST_ACT_NI" hidden="1">"c1722"</definedName>
    <definedName name="IQ_EST_ACT_NI_GW" hidden="1">"c1729"</definedName>
    <definedName name="IQ_EST_ACT_NI_REPORTED" hidden="1">"c1736"</definedName>
    <definedName name="IQ_EST_ACT_OPER_INC" hidden="1">"c1694"</definedName>
    <definedName name="IQ_EST_ACT_PRETAX_GW_INC" hidden="1">"c1708"</definedName>
    <definedName name="IQ_EST_ACT_PRETAX_INC" hidden="1">"c1701"</definedName>
    <definedName name="IQ_EST_ACT_PRETAX_REPORT_INC" hidden="1">"c1715"</definedName>
    <definedName name="IQ_EST_ACT_REV" hidden="1">"c2113"</definedName>
    <definedName name="IQ_EST_CFPS_DIFF" hidden="1">"c1871"</definedName>
    <definedName name="IQ_EST_CFPS_GROWTH_1YR" hidden="1">"c1774"</definedName>
    <definedName name="IQ_EST_CFPS_GROWTH_2YR" hidden="1">"c1775"</definedName>
    <definedName name="IQ_EST_CFPS_GROWTH_Q_1YR" hidden="1">"c1776"</definedName>
    <definedName name="IQ_EST_CFPS_SEQ_GROWTH_Q" hidden="1">"c1777"</definedName>
    <definedName name="IQ_EST_CFPS_SURPRISE_PERCENT" hidden="1">"c1872"</definedName>
    <definedName name="IQ_EST_CURRENCY" hidden="1">"c2140"</definedName>
    <definedName name="IQ_EST_DATE" hidden="1">"c1634"</definedName>
    <definedName name="IQ_EST_DPS_DIFF" hidden="1">"c1873"</definedName>
    <definedName name="IQ_EST_DPS_GROWTH_1YR" hidden="1">"c1778"</definedName>
    <definedName name="IQ_EST_DPS_GROWTH_2YR" hidden="1">"c1779"</definedName>
    <definedName name="IQ_EST_DPS_GROWTH_Q_1YR" hidden="1">"c1780"</definedName>
    <definedName name="IQ_EST_DPS_SEQ_GROWTH_Q" hidden="1">"c1781"</definedName>
    <definedName name="IQ_EST_DPS_SURPRISE_PERCENT" hidden="1">"c1874"</definedName>
    <definedName name="IQ_EST_EBIT_DIFF" hidden="1">"c1875"</definedName>
    <definedName name="IQ_EST_EBIT_SURPRISE_PERCENT" hidden="1">"c1876"</definedName>
    <definedName name="IQ_EST_EBITDA_DIFF" hidden="1">"c1867"</definedName>
    <definedName name="IQ_EST_EBITDA_GROWTH_1YR" hidden="1">"c1766"</definedName>
    <definedName name="IQ_EST_EBITDA_GROWTH_2YR" hidden="1">"c1767"</definedName>
    <definedName name="IQ_EST_EBITDA_GROWTH_Q_1YR" hidden="1">"c1768"</definedName>
    <definedName name="IQ_EST_EBITDA_SEQ_GROWTH_Q" hidden="1">"c1769"</definedName>
    <definedName name="IQ_EST_EBITDA_SURPRISE_PERCENT" hidden="1">"c1868"</definedName>
    <definedName name="IQ_EST_EPS_DIFF" hidden="1">"c1864"</definedName>
    <definedName name="IQ_EST_EPS_GROWTH_1YR" hidden="1">"c1636"</definedName>
    <definedName name="IQ_EST_EPS_GROWTH_2YR" hidden="1">"c1637"</definedName>
    <definedName name="IQ_EST_EPS_GROWTH_5YR" hidden="1">"c1655"</definedName>
    <definedName name="IQ_EST_EPS_GROWTH_5YR_HIGH" hidden="1">"c1657"</definedName>
    <definedName name="IQ_EST_EPS_GROWTH_5YR_LOW" hidden="1">"c1658"</definedName>
    <definedName name="IQ_EST_EPS_GROWTH_5YR_MEDIAN" hidden="1">"c1656"</definedName>
    <definedName name="IQ_EST_EPS_GROWTH_5YR_NUM" hidden="1">"c1659"</definedName>
    <definedName name="IQ_EST_EPS_GROWTH_5YR_STDDEV" hidden="1">"c1660"</definedName>
    <definedName name="IQ_EST_EPS_GROWTH_Q_1YR" hidden="1">"c1641"</definedName>
    <definedName name="IQ_EST_EPS_GW_DIFF" hidden="1">"c1891"</definedName>
    <definedName name="IQ_EST_EPS_GW_SURPRISE_PERCENT" hidden="1">"c1892"</definedName>
    <definedName name="IQ_EST_EPS_NORM_DIFF" hidden="1">"c2247"</definedName>
    <definedName name="IQ_EST_EPS_NORM_SURPRISE_PERCENT" hidden="1">"c2248"</definedName>
    <definedName name="IQ_EST_EPS_REPORT_DIFF" hidden="1">"c1893"</definedName>
    <definedName name="IQ_EST_EPS_REPORT_SURPRISE_PERCENT" hidden="1">"c1894"</definedName>
    <definedName name="IQ_EST_EPS_SEQ_GROWTH_Q" hidden="1">"c1764"</definedName>
    <definedName name="IQ_EST_EPS_SURPRISE_PERCENT" hidden="1">"c1635"</definedName>
    <definedName name="IQ_EST_FFO_DIFF" hidden="1">"c1869"</definedName>
    <definedName name="IQ_EST_FFO_GROWTH_1YR" hidden="1">"c1770"</definedName>
    <definedName name="IQ_EST_FFO_GROWTH_2YR" hidden="1">"c1771"</definedName>
    <definedName name="IQ_EST_FFO_GROWTH_Q_1YR" hidden="1">"c1772"</definedName>
    <definedName name="IQ_EST_FFO_SEQ_GROWTH_Q" hidden="1">"c1773"</definedName>
    <definedName name="IQ_EST_FFO_SURPRISE_PERCENT" hidden="1">"c1870"</definedName>
    <definedName name="IQ_EST_NAV_DIFF" hidden="1">"c1895"</definedName>
    <definedName name="IQ_EST_NAV_SURPRISE_PERCENT" hidden="1">"c1896"</definedName>
    <definedName name="IQ_EST_NI_DIFF" hidden="1">"c1885"</definedName>
    <definedName name="IQ_EST_NI_GW_DIFF" hidden="1">"c1887"</definedName>
    <definedName name="IQ_EST_NI_GW_SURPRISE_PERCENT" hidden="1">"c1888"</definedName>
    <definedName name="IQ_EST_NI_REPORT_DIFF" hidden="1">"c1889"</definedName>
    <definedName name="IQ_EST_NI_REPORT_SURPRISE_PERCENT" hidden="1">"c1890"</definedName>
    <definedName name="IQ_EST_NI_SURPRISE_PERCENT" hidden="1">"c1886"</definedName>
    <definedName name="IQ_EST_NUM_BUY" hidden="1">"c1759"</definedName>
    <definedName name="IQ_EST_NUM_HOLD" hidden="1">"c1761"</definedName>
    <definedName name="IQ_EST_NUM_NO_OPINION" hidden="1">"c1758"</definedName>
    <definedName name="IQ_EST_NUM_OUTPERFORM" hidden="1">"c1760"</definedName>
    <definedName name="IQ_EST_NUM_SELL" hidden="1">"c1763"</definedName>
    <definedName name="IQ_EST_NUM_UNDERPERFORM" hidden="1">"c1762"</definedName>
    <definedName name="IQ_EST_OPER_INC_DIFF" hidden="1">"c1877"</definedName>
    <definedName name="IQ_EST_OPER_INC_SURPRISE_PERCENT" hidden="1">"c1878"</definedName>
    <definedName name="IQ_EST_PRE_TAX_DIFF" hidden="1">"c1879"</definedName>
    <definedName name="IQ_EST_PRE_TAX_GW_DIFF" hidden="1">"c1881"</definedName>
    <definedName name="IQ_EST_PRE_TAX_GW_SURPRISE_PERCENT" hidden="1">"c1882"</definedName>
    <definedName name="IQ_EST_PRE_TAX_REPORT_DIFF" hidden="1">"c1883"</definedName>
    <definedName name="IQ_EST_PRE_TAX_REPORT_SURPRISE_PERCENT" hidden="1">"c1884"</definedName>
    <definedName name="IQ_EST_PRE_TAX_SURPRISE_PERCENT" hidden="1">"c1880"</definedName>
    <definedName name="IQ_EST_REV_DIFF" hidden="1">"c1865"</definedName>
    <definedName name="IQ_EST_REV_GROWTH_1YR" hidden="1">"c1638"</definedName>
    <definedName name="IQ_EST_REV_GROWTH_2YR" hidden="1">"c1639"</definedName>
    <definedName name="IQ_EST_REV_GROWTH_Q_1YR" hidden="1">"c1640"</definedName>
    <definedName name="IQ_EST_REV_SEQ_GROWTH_Q" hidden="1">"c1765"</definedName>
    <definedName name="IQ_EST_REV_SURPRISE_PERCENT" hidden="1">"c1866"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FO_ACT_OR_EST" hidden="1">"c2216"</definedName>
    <definedName name="IQ_FFO_EST" hidden="1">"c418"</definedName>
    <definedName name="IQ_FFO_HIGH_EST" hidden="1">"c419"</definedName>
    <definedName name="IQ_FFO_LOW_EST" hidden="1">"c420"</definedName>
    <definedName name="IQ_FFO_MEDIAN_EST" hidden="1">"c1665"</definedName>
    <definedName name="IQ_FFO_NUM_EST" hidden="1">"c421"</definedName>
    <definedName name="IQ_FFO_STDDEV_EST" hidden="1">"c422"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TDDEV_EST" hidden="1">"c1756"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CT_OR_EST" hidden="1">"c2222"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EST" hidden="1">"c1716"</definedName>
    <definedName name="IQ_NI_GW_EST" hidden="1">"c1723"</definedName>
    <definedName name="IQ_NI_GW_HIGH_EST" hidden="1">"c1725"</definedName>
    <definedName name="IQ_NI_GW_LOW_EST" hidden="1">"c1726"</definedName>
    <definedName name="IQ_NI_GW_MEDIAN_EST" hidden="1">"c1724"</definedName>
    <definedName name="IQ_NI_GW_NUM_EST" hidden="1">"c1727"</definedName>
    <definedName name="IQ_NI_GW_STDDEV_EST" hidden="1">"c1728"</definedName>
    <definedName name="IQ_NI_HIGH_EST" hidden="1">"c1718"</definedName>
    <definedName name="IQ_NI_LOW_EST" hidden="1">"c1719"</definedName>
    <definedName name="IQ_NI_MARGIN" hidden="1">"c794"</definedName>
    <definedName name="IQ_NI_MEDIAN_EST" hidden="1">"c1717"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NUM_EST" hidden="1">"c1720"</definedName>
    <definedName name="IQ_NI_REPORTED_EST" hidden="1">"c1730"</definedName>
    <definedName name="IQ_NI_REPORTED_HIGH_EST" hidden="1">"c1732"</definedName>
    <definedName name="IQ_NI_REPORTED_LOW_EST" hidden="1">"c1733"</definedName>
    <definedName name="IQ_NI_REPORTED_MEDIAN_EST" hidden="1">"c1731"</definedName>
    <definedName name="IQ_NI_REPORTED_NUM_EST" hidden="1">"c1734"</definedName>
    <definedName name="IQ_NI_REPORTED_STDDEV_EST" hidden="1">"c1735"</definedName>
    <definedName name="IQ_NI_SFAS" hidden="1">"c795"</definedName>
    <definedName name="IQ_NI_STDDEV_EST" hidden="1">"c1721"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_EPS_ACT_OR_EST" hidden="1">"c2249"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TOTAL_OIL_PRODUCT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ACT_OR_EST" hidden="1">"c2220"</definedName>
    <definedName name="IQ_OPER_INC_BR" hidden="1">"c850"</definedName>
    <definedName name="IQ_OPER_INC_EST" hidden="1">"c1688"</definedName>
    <definedName name="IQ_OPER_INC_FIN" hidden="1">"c851"</definedName>
    <definedName name="IQ_OPER_INC_HIGH_EST" hidden="1">"c1690"</definedName>
    <definedName name="IQ_OPER_INC_INS" hidden="1">"c852"</definedName>
    <definedName name="IQ_OPER_INC_LOW_EST" hidden="1">"c1691"</definedName>
    <definedName name="IQ_OPER_INC_MARGIN" hidden="1">"c1448"</definedName>
    <definedName name="IQ_OPER_INC_MEDIAN_EST" hidden="1">"c1689"</definedName>
    <definedName name="IQ_OPER_INC_NUM_EST" hidden="1">"c1692"</definedName>
    <definedName name="IQ_OPER_INC_REIT" hidden="1">"c853"</definedName>
    <definedName name="IQ_OPER_INC_STDDEV_EST" hidden="1">"c1693"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"c2127"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G_FWD" hidden="1">"c1863"</definedName>
    <definedName name="IQ_PENSION" hidden="1">"c1031"</definedName>
    <definedName name="IQ_PERCENT_CHANGE_EST_5YR_GROWTH_RATE_12MONTHS" hidden="1">"c1852"</definedName>
    <definedName name="IQ_PERCENT_CHANGE_EST_5YR_GROWTH_RATE_18MONTHS" hidden="1">"c1853"</definedName>
    <definedName name="IQ_PERCENT_CHANGE_EST_5YR_GROWTH_RATE_3MONTHS" hidden="1">"c1849"</definedName>
    <definedName name="IQ_PERCENT_CHANGE_EST_5YR_GROWTH_RATE_6MONTHS" hidden="1">"c1850"</definedName>
    <definedName name="IQ_PERCENT_CHANGE_EST_5YR_GROWTH_RATE_9MONTHS" hidden="1">"c1851"</definedName>
    <definedName name="IQ_PERCENT_CHANGE_EST_5YR_GROWTH_RATE_DAY" hidden="1">"c1846"</definedName>
    <definedName name="IQ_PERCENT_CHANGE_EST_5YR_GROWTH_RATE_MONTH" hidden="1">"c1848"</definedName>
    <definedName name="IQ_PERCENT_CHANGE_EST_5YR_GROWTH_RATE_WEEK" hidden="1">"c1847"</definedName>
    <definedName name="IQ_PERCENT_CHANGE_EST_CFPS_12MONTHS" hidden="1">"c1812"</definedName>
    <definedName name="IQ_PERCENT_CHANGE_EST_CFPS_18MONTHS" hidden="1">"c1813"</definedName>
    <definedName name="IQ_PERCENT_CHANGE_EST_CFPS_3MONTHS" hidden="1">"c1809"</definedName>
    <definedName name="IQ_PERCENT_CHANGE_EST_CFPS_6MONTHS" hidden="1">"c1810"</definedName>
    <definedName name="IQ_PERCENT_CHANGE_EST_CFPS_9MONTHS" hidden="1">"c1811"</definedName>
    <definedName name="IQ_PERCENT_CHANGE_EST_CFPS_DAY" hidden="1">"c1806"</definedName>
    <definedName name="IQ_PERCENT_CHANGE_EST_CFPS_MONTH" hidden="1">"c1808"</definedName>
    <definedName name="IQ_PERCENT_CHANGE_EST_CFPS_WEEK" hidden="1">"c1807"</definedName>
    <definedName name="IQ_PERCENT_CHANGE_EST_DPS_12MONTHS" hidden="1">"c1820"</definedName>
    <definedName name="IQ_PERCENT_CHANGE_EST_DPS_18MONTHS" hidden="1">"c1821"</definedName>
    <definedName name="IQ_PERCENT_CHANGE_EST_DPS_3MONTHS" hidden="1">"c1817"</definedName>
    <definedName name="IQ_PERCENT_CHANGE_EST_DPS_6MONTHS" hidden="1">"c1818"</definedName>
    <definedName name="IQ_PERCENT_CHANGE_EST_DPS_9MONTHS" hidden="1">"c1819"</definedName>
    <definedName name="IQ_PERCENT_CHANGE_EST_DPS_DAY" hidden="1">"c1814"</definedName>
    <definedName name="IQ_PERCENT_CHANGE_EST_DPS_MONTH" hidden="1">"c1816"</definedName>
    <definedName name="IQ_PERCENT_CHANGE_EST_DPS_WEEK" hidden="1">"c1815"</definedName>
    <definedName name="IQ_PERCENT_CHANGE_EST_EBITDA_12MONTHS" hidden="1">"c1804"</definedName>
    <definedName name="IQ_PERCENT_CHANGE_EST_EBITDA_18MONTHS" hidden="1">"c1805"</definedName>
    <definedName name="IQ_PERCENT_CHANGE_EST_EBITDA_3MONTHS" hidden="1">"c1801"</definedName>
    <definedName name="IQ_PERCENT_CHANGE_EST_EBITDA_6MONTHS" hidden="1">"c1802"</definedName>
    <definedName name="IQ_PERCENT_CHANGE_EST_EBITDA_9MONTHS" hidden="1">"c1803"</definedName>
    <definedName name="IQ_PERCENT_CHANGE_EST_EBITDA_DAY" hidden="1">"c1798"</definedName>
    <definedName name="IQ_PERCENT_CHANGE_EST_EBITDA_MONTH" hidden="1">"c1800"</definedName>
    <definedName name="IQ_PERCENT_CHANGE_EST_EBITDA_WEEK" hidden="1">"c1799"</definedName>
    <definedName name="IQ_PERCENT_CHANGE_EST_EPS_12MONTHS" hidden="1">"c1788"</definedName>
    <definedName name="IQ_PERCENT_CHANGE_EST_EPS_18MONTHS" hidden="1">"c1789"</definedName>
    <definedName name="IQ_PERCENT_CHANGE_EST_EPS_3MONTHS" hidden="1">"c1785"</definedName>
    <definedName name="IQ_PERCENT_CHANGE_EST_EPS_6MONTHS" hidden="1">"c1786"</definedName>
    <definedName name="IQ_PERCENT_CHANGE_EST_EPS_9MONTHS" hidden="1">"c1787"</definedName>
    <definedName name="IQ_PERCENT_CHANGE_EST_EPS_DAY" hidden="1">"c1782"</definedName>
    <definedName name="IQ_PERCENT_CHANGE_EST_EPS_MONTH" hidden="1">"c1784"</definedName>
    <definedName name="IQ_PERCENT_CHANGE_EST_EPS_WEEK" hidden="1">"c1783"</definedName>
    <definedName name="IQ_PERCENT_CHANGE_EST_FFO_12MONTHS" hidden="1">"c1828"</definedName>
    <definedName name="IQ_PERCENT_CHANGE_EST_FFO_18MONTHS" hidden="1">"c1829"</definedName>
    <definedName name="IQ_PERCENT_CHANGE_EST_FFO_3MONTHS" hidden="1">"c1825"</definedName>
    <definedName name="IQ_PERCENT_CHANGE_EST_FFO_6MONTHS" hidden="1">"c1826"</definedName>
    <definedName name="IQ_PERCENT_CHANGE_EST_FFO_9MONTHS" hidden="1">"c1827"</definedName>
    <definedName name="IQ_PERCENT_CHANGE_EST_FFO_DAY" hidden="1">"c1822"</definedName>
    <definedName name="IQ_PERCENT_CHANGE_EST_FFO_MONTH" hidden="1">"c1824"</definedName>
    <definedName name="IQ_PERCENT_CHANGE_EST_FFO_WEEK" hidden="1">"c1823"</definedName>
    <definedName name="IQ_PERCENT_CHANGE_EST_PRICE_TARGET_12MONTHS" hidden="1">"c1844"</definedName>
    <definedName name="IQ_PERCENT_CHANGE_EST_PRICE_TARGET_18MONTHS" hidden="1">"c1845"</definedName>
    <definedName name="IQ_PERCENT_CHANGE_EST_PRICE_TARGET_3MONTHS" hidden="1">"c1841"</definedName>
    <definedName name="IQ_PERCENT_CHANGE_EST_PRICE_TARGET_6MONTHS" hidden="1">"c1842"</definedName>
    <definedName name="IQ_PERCENT_CHANGE_EST_PRICE_TARGET_9MONTHS" hidden="1">"c1843"</definedName>
    <definedName name="IQ_PERCENT_CHANGE_EST_PRICE_TARGET_DAY" hidden="1">"c1838"</definedName>
    <definedName name="IQ_PERCENT_CHANGE_EST_PRICE_TARGET_MONTH" hidden="1">"c1840"</definedName>
    <definedName name="IQ_PERCENT_CHANGE_EST_PRICE_TARGET_WEEK" hidden="1">"c1839"</definedName>
    <definedName name="IQ_PERCENT_CHANGE_EST_RECO_12MONTHS" hidden="1">"c1836"</definedName>
    <definedName name="IQ_PERCENT_CHANGE_EST_RECO_18MONTHS" hidden="1">"c1837"</definedName>
    <definedName name="IQ_PERCENT_CHANGE_EST_RECO_3MONTHS" hidden="1">"c1833"</definedName>
    <definedName name="IQ_PERCENT_CHANGE_EST_RECO_6MONTHS" hidden="1">"c1834"</definedName>
    <definedName name="IQ_PERCENT_CHANGE_EST_RECO_9MONTHS" hidden="1">"c1835"</definedName>
    <definedName name="IQ_PERCENT_CHANGE_EST_RECO_DAY" hidden="1">"c1830"</definedName>
    <definedName name="IQ_PERCENT_CHANGE_EST_RECO_MONTH" hidden="1">"c1832"</definedName>
    <definedName name="IQ_PERCENT_CHANGE_EST_RECO_WEEK" hidden="1">"c1831"</definedName>
    <definedName name="IQ_PERCENT_CHANGE_EST_REV_12MONTHS" hidden="1">"c1796"</definedName>
    <definedName name="IQ_PERCENT_CHANGE_EST_REV_18MONTHS" hidden="1">"c1797"</definedName>
    <definedName name="IQ_PERCENT_CHANGE_EST_REV_3MONTHS" hidden="1">"c1793"</definedName>
    <definedName name="IQ_PERCENT_CHANGE_EST_REV_6MONTHS" hidden="1">"c1794"</definedName>
    <definedName name="IQ_PERCENT_CHANGE_EST_REV_9MONTHS" hidden="1">"c1795"</definedName>
    <definedName name="IQ_PERCENT_CHANGE_EST_REV_DAY" hidden="1">"c1790"</definedName>
    <definedName name="IQ_PERCENT_CHANGE_EST_REV_MONTH" hidden="1">"c1792"</definedName>
    <definedName name="IQ_PERCENT_CHANGE_EST_REV_WEEK" hidden="1">"c1791"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RE_OPEN_COST" hidden="1">"c1040"</definedName>
    <definedName name="IQ_PRE_TAX_ACT_OR_EST" hidden="1">"c2221"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HIGH_EST" hidden="1">"c1704"</definedName>
    <definedName name="IQ_PRETAX_GW_INC_LOW_EST" hidden="1">"c1705"</definedName>
    <definedName name="IQ_PRETAX_GW_INC_MEDIAN_EST" hidden="1">"c1703"</definedName>
    <definedName name="IQ_PRETAX_GW_INC_NUM_EST" hidden="1">"c1706"</definedName>
    <definedName name="IQ_PRETAX_GW_INC_STDDEV_EST" hidden="1">"c1707"</definedName>
    <definedName name="IQ_PRETAX_INC_EST" hidden="1">"c1695"</definedName>
    <definedName name="IQ_PRETAX_INC_HIGH_EST" hidden="1">"c1697"</definedName>
    <definedName name="IQ_PRETAX_INC_LOW_EST" hidden="1">"c1698"</definedName>
    <definedName name="IQ_PRETAX_INC_MEDIAN_EST" hidden="1">"c1696"</definedName>
    <definedName name="IQ_PRETAX_INC_NUM_EST" hidden="1">"c1699"</definedName>
    <definedName name="IQ_PRETAX_INC_STDDEV_EST" hidden="1">"c1700"</definedName>
    <definedName name="IQ_PRETAX_REPORT_INC_EST" hidden="1">"c1709"</definedName>
    <definedName name="IQ_PRETAX_REPORT_INC_HIGH_EST" hidden="1">"c1711"</definedName>
    <definedName name="IQ_PRETAX_REPORT_INC_LOW_EST" hidden="1">"c1712"</definedName>
    <definedName name="IQ_PRETAX_REPORT_INC_MEDIAN_EST" hidden="1">"c1710"</definedName>
    <definedName name="IQ_PRETAX_REPORT_INC_NUM_EST" hidden="1">"c1713"</definedName>
    <definedName name="IQ_PRETAX_REPORT_INC_STDDEV_EST" hidden="1">"c1714"</definedName>
    <definedName name="IQ_PRICE_CFPS_FWD" hidden="1">"c2237"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ACT_OR_EST" hidden="1">"c2214"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39125.817037037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ay" hidden="1">{#N/A,#N/A,FALSE,"gc (2)"}</definedName>
    <definedName name="jj" hidden="1">{#N/A,#N/A,FALSE,"One Pager";#N/A,#N/A,FALSE,"Technical"}</definedName>
    <definedName name="KEY_INDICATORS_4">#REF!</definedName>
    <definedName name="KEY_INDICATORS_5">#REF!</definedName>
    <definedName name="KEY_INDICATORS_6">#REF!</definedName>
    <definedName name="KEY_INDICATORS_7">#REF!</definedName>
    <definedName name="KEY_INDICATORS_8">#REF!</definedName>
    <definedName name="kyd.ChngCell.01." hidden="1">#REF!</definedName>
    <definedName name="kyd.CounterLimitCell.01." hidden="1">"x"</definedName>
    <definedName name="kyd.Dim.01." hidden="1">"toad:Company"</definedName>
    <definedName name="kyd.ElementList.01." hidden="1">#REF!</definedName>
    <definedName name="kyd.ElementType.01." hidden="1">3</definedName>
    <definedName name="kyd.ItemType.01." hidden="1">2</definedName>
    <definedName name="kyd.NumLevels.01." hidden="1">999</definedName>
    <definedName name="kyd.ParentName.01." hidden="1">""</definedName>
    <definedName name="kyd.PrintParent.01." hidden="1">TRUE</definedName>
    <definedName name="kyd.SelectString.01." hidden="1">"*"</definedName>
    <definedName name="LIAB_4">#REF!</definedName>
    <definedName name="LIAB_5">#REF!</definedName>
    <definedName name="LIAB_6">#REF!</definedName>
    <definedName name="LIAB_7">#REF!</definedName>
    <definedName name="LIAB_8">#REF!</definedName>
    <definedName name="MCBDB" hidden="1">{#N/A,#N/A,FALSE,"mpph1";#N/A,#N/A,FALSE,"mpmseb";#N/A,#N/A,FALSE,"mpph2"}</definedName>
    <definedName name="mr10resi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den" hidden="1">{#N/A,#N/A,TRUE,"Financials";#N/A,#N/A,TRUE,"Operating Statistics";#N/A,#N/A,TRUE,"Capex &amp; Depreciation";#N/A,#N/A,TRUE,"Debt"}</definedName>
    <definedName name="Nitin" hidden="1">'[9]Sheet3 (2)'!$A$60:$A$76</definedName>
    <definedName name="parse" hidden="1">#REF!</definedName>
    <definedName name="PL1_4">#REF!</definedName>
    <definedName name="PL1_5">#REF!</definedName>
    <definedName name="PL1_6">#REF!</definedName>
    <definedName name="PL1_7">#REF!</definedName>
    <definedName name="PL1_8">#REF!</definedName>
    <definedName name="PL2_4">#REF!</definedName>
    <definedName name="PL2_5">#REF!</definedName>
    <definedName name="PL2_6">#REF!</definedName>
    <definedName name="PL2_7">#REF!</definedName>
    <definedName name="PL2_8">#REF!</definedName>
    <definedName name="plfull_4">#REF!</definedName>
    <definedName name="plfull_5">#REF!</definedName>
    <definedName name="plfull_6">#REF!</definedName>
    <definedName name="plfull_7">#REF!</definedName>
    <definedName name="plfull_8">#REF!</definedName>
    <definedName name="ppl" hidden="1">{#N/A,#N/A,FALSE,"gc (2)"}</definedName>
    <definedName name="PUB_FileID" hidden="1">"L10003363.xls"</definedName>
    <definedName name="PUB_UserID" hidden="1">"MAYERX"</definedName>
    <definedName name="qw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er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ram" hidden="1">{"dep. full detail",#N/A,FALSE,"annex";"3cd annex",#N/A,FALSE,"annex";"co. dep.",#N/A,FALSE,"annex"}</definedName>
    <definedName name="RATIOS_4">#REF!</definedName>
    <definedName name="RATIOS_5">#REF!</definedName>
    <definedName name="RATIOS_6">#REF!</definedName>
    <definedName name="RATIOS_7">#REF!</definedName>
    <definedName name="RATIOS_8">#REF!</definedName>
    <definedName name="report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u" hidden="1">{#N/A,#N/A,FALSE,"gc (2)"}</definedName>
    <definedName name="reya" hidden="1">{"office ltcg",#N/A,FALSE,"gain01";"IT LTCG",#N/A,FALSE,"gain01"}</definedName>
    <definedName name="ripal" hidden="1">{#N/A,#N/A,FALSE,"gc (2)"}</definedName>
    <definedName name="rtrt" hidden="1">{"sheet a",#N/A,FALSE,"A";"sheet b 1",#N/A,FALSE,"B";"sheet b 2",#N/A,FALSE,"B"}</definedName>
    <definedName name="s" hidden="1">{"Output-3Column",#N/A,FALSE,"Output"}</definedName>
    <definedName name="sanju" hidden="1">{"office ltcg",#N/A,FALSE,"gain01";"IT LTCG",#N/A,FALSE,"gain01"}</definedName>
    <definedName name="SAPBEXdnldView" hidden="1">"16MPPULO0WIBVEDKDTTJHER3J"</definedName>
    <definedName name="SAPBEXsysID" hidden="1">"BWP"</definedName>
    <definedName name="sdf" hidden="1">{"PROFORMA",#N/A,FALSE,"A";"BIGGER 1",#N/A,FALSE,"B";"BIGGER 2",#N/A,FALSE,"B";"BIGGER 3",#N/A,FALSE,"B";"SMALL CF 1",#N/A,FALSE,"C"}</definedName>
    <definedName name="Security_4">#REF!</definedName>
    <definedName name="SECURITY_5">#REF!</definedName>
    <definedName name="SECURITY_6">#REF!</definedName>
    <definedName name="SECURITY_7">#REF!</definedName>
    <definedName name="SECURITY_8">#REF!</definedName>
    <definedName name="Show.Acct.Update.Warning" hidden="1">#REF!</definedName>
    <definedName name="Show.MDB.Update.Warning" hidden="1">#REF!</definedName>
    <definedName name="sk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LEVI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pectfdi" hidden="1">{"schedule",#N/A,FALSE,"Sum Op's";"input area",#N/A,FALSE,"Sum Op's"}</definedName>
    <definedName name="stock02" hidden="1">{#N/A,#N/A,FALSE,"gc (2)"}</definedName>
    <definedName name="sv" hidden="1">#REF!</definedName>
    <definedName name="TA" hidden="1">{#N/A,#N/A,TRUE,"Financials";#N/A,#N/A,TRUE,"Operating Statistics";#N/A,#N/A,TRUE,"Capex &amp; Depreciation";#N/A,#N/A,TRUE,"Debt"}</definedName>
    <definedName name="Tables" hidden="1">{"sales",#N/A,FALSE,"Sales";"sales existing",#N/A,FALSE,"Sales";"sales rd1",#N/A,FALSE,"Sales";"sales rd2",#N/A,FALSE,"Sales"}</definedName>
    <definedName name="TB" hidden="1">{#N/A,#N/A,FALSE,"One Pager";#N/A,#N/A,FALSE,"Technical"}</definedName>
    <definedName name="the" hidden="1">{#N/A,#N/A,FALSE,"gc (2)"}</definedName>
    <definedName name="TNW_4">#REF!</definedName>
    <definedName name="TNW_5">#REF!</definedName>
    <definedName name="TNW_6">#REF!</definedName>
    <definedName name="TNW_7">#REF!</definedName>
    <definedName name="TNW_8">#REF!</definedName>
    <definedName name="TT" hidden="1">{#N/A,#N/A,TRUE,"Financials";#N/A,#N/A,TRUE,"Operating Statistics";#N/A,#N/A,TRUE,"Capex &amp; Depreciation";#N/A,#N/A,TRUE,"Debt"}</definedName>
    <definedName name="uu" hidden="1">{#N/A,#N/A,FALSE,"gc (2)"}</definedName>
    <definedName name="vg" hidden="1">{#N/A,#N/A,FALSE,"One Pager";#N/A,#N/A,FALSE,"Technical"}</definedName>
    <definedName name="vishnu" hidden="1">{#N/A,#N/A,FALSE,"One Pager";#N/A,#N/A,FALSE,"Technical"}</definedName>
    <definedName name="vk" hidden="1">{#N/A,#N/A,FALSE,"One Pager";#N/A,#N/A,FALSE,"Technical"}</definedName>
    <definedName name="WC">#REF!</definedName>
    <definedName name="WC_4">#REF!</definedName>
    <definedName name="WC_5">#REF!</definedName>
    <definedName name="WC_6">#REF!</definedName>
    <definedName name="WC_7">#REF!</definedName>
    <definedName name="WC_8">#REF!</definedName>
    <definedName name="wrn.1995._.Analysis." hidden="1">{#N/A,#N/A,FALSE,"1995 Rev &amp; Exp"}</definedName>
    <definedName name="wrn.2701all." hidden="1">{#N/A,#N/A,FALSE,"T&amp;E (2)";#N/A,#N/A,FALSE,"R&amp;E SUM";#N/A,#N/A,FALSE,"R&amp;E MONTH";#N/A,#N/A,FALSE,"R&amp;E YEAR";#N/A,#N/A,FALSE,"T&amp;E (1)";#N/A,#N/A,FALSE,"T&amp;E SUM"}</definedName>
    <definedName name="wrn.2703all.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5all." hidden="1">{#N/A,#N/A,FALSE,"R&amp;E SUM";#N/A,#N/A,FALSE,"R&amp;E MONTH";#N/A,#N/A,FALSE,"R&amp;E YEAR";#N/A,#N/A,FALSE,"OREV (1)";#N/A,#N/A,FALSE,"OREV (2)"}</definedName>
    <definedName name="wrn.2706all." hidden="1">{#N/A,#N/A,FALSE,"R&amp;E SUM";#N/A,#N/A,FALSE,"R&amp;E MONTH";#N/A,#N/A,FALSE,"R&amp;E YEAR";#N/A,#N/A,FALSE,"SREV (1)";#N/A,#N/A,FALSE,"OREV (1)"}</definedName>
    <definedName name="wrn.2707all." hidden="1">{#N/A,#N/A,FALSE,"R&amp;E SUM";#N/A,#N/A,FALSE,"R&amp;E MONTH";#N/A,#N/A,FALSE,"R&amp;E YEAR";#N/A,#N/A,FALSE,"SREV (1)";#N/A,#N/A,FALSE,"SREV(2)";#N/A,#N/A,FALSE,"OREV (1)";#N/A,#N/A,FALSE,"rent"}</definedName>
    <definedName name="wrn.2711all." hidden="1">{#N/A,#N/A,FALSE,"R&amp;E SUM";#N/A,#N/A,FALSE,"R&amp;E MONTH";#N/A,#N/A,FALSE,"R&amp;E YEAR";#N/A,#N/A,FALSE,"OREV (1)";#N/A,#N/A,FALSE,"OREV (2)"}</definedName>
    <definedName name="wrn.AkrutiCMA." hidden="1">{#N/A,#N/A,FALSE,"OPSTATE";#N/A,#N/A,FALSE,"BSLIABILITY";#N/A,#N/A,FALSE,"BSASSETS";#N/A,#N/A,FALSE,"Sheet1"}</definedName>
    <definedName name="wrn.ALAN.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L.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_.Columns._.Month.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Inputs." hidden="1">{#N/A,#N/A,FALSE,"Primary";#N/A,#N/A,FALSE,"Secondary";#N/A,#N/A,FALSE,"Latent";#N/A,#N/A,FALSE,"Demand Inputs";#N/A,#N/A,FALSE,"Supply Addn";#N/A,#N/A,FALSE,"Mkt Pen"}</definedName>
    <definedName name="wrn.All._.Reports.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ppraisal." hidden="1">{#N/A,#N/A,FALSE,"APPRAISAL";#N/A,#N/A,FALSE,"APPRAISAL 2";#N/A,#N/A,FALSE,"APPRAISAL 3"}</definedName>
    <definedName name="wrn.Asset._.Management." hidden="1">{#N/A,#N/A,FALSE,"ASSET MGMT."}</definedName>
    <definedName name="wrn.Assumption._.Book." hidden="1">{#N/A,#N/A,FALSE,"Model Assumptions"}</definedName>
    <definedName name="wrn.AVEX._.NCL._.Tower." hidden="1">{#N/A,#N/A,FALSE,"North Central Life";#N/A,#N/A,FALSE,"Town Square";#N/A,#N/A,FALSE,"Summary"}</definedName>
    <definedName name="wrn.backup." hidden="1">{"financials",#N/A,FALSE,"BASIC";"interest",#N/A,FALSE,"BASIC";"leasing and financing",#N/A,FALSE,"BASIC";"returns back up",#N/A,FALSE,"BASIC"}</definedName>
    <definedName name="wrn.bank._.model." hidden="1">{"banks",#N/A,FALSE,"BASIC"}</definedName>
    <definedName name="wrn.BaseYearDemand." hidden="1">{"Base Year Demand",#N/A,FALSE,"Demand-Base Year"}</definedName>
    <definedName name="wrn.BIGGER." hidden="1">{"PROFORMA",#N/A,FALSE,"A";"BIGGER 1",#N/A,FALSE,"B";"BIGGER 2",#N/A,FALSE,"B";"BIGGER 3",#N/A,FALSE,"B";"SMALL CF 1",#N/A,FALSE,"C"}</definedName>
    <definedName name="wrn.Birdie." hidden="1">{#N/A,#N/A,FALSE,"Trans Summary";#N/A,#N/A,FALSE,"Proforma Five Yr";#N/A,#N/A,FALSE,"Occ and Rate"}</definedName>
    <definedName name="wrn.BlackWhite." hidden="1">{#N/A,#N/A,FALSE,"NNN sum";#N/A,#N/A,FALSE,"10-yr Opt. A Sum";#N/A,#N/A,FALSE,"10-yr Opt A Other Costs";#N/A,#N/A,FALSE,"Purchase Sum";#N/A,#N/A,FALSE,"Purchase Other Costs"}</definedName>
    <definedName name="wrn.bleu4." hidden="1">{#N/A,#N/A,FALSE}</definedName>
    <definedName name="wrn.book." hidden="1">{"page1",#N/A,FALSE,"net investor returns";"page2",#N/A,FALSE,"net investor returns"}</definedName>
    <definedName name="wrn.Both._.Outputs." hidden="1">{"LTV Output",#N/A,FALSE,"Output";"DCR Output",#N/A,FALSE,"Output"}</definedName>
    <definedName name="wrn.Buildups." hidden="1">{"ACQ",#N/A,FALSE,"ACQUISITIONS";"ACQF",#N/A,FALSE,"ACQUISITIONS";"PF",#N/A,FALSE,"PROYECTOVILA";"PV",#N/A,FALSE,"PROYECTOVILA";"Fee Dev",#N/A,FALSE,"DEVELOPMENT GROWTH";"gd",#N/A,FALSE,"DEVELOPMENT GROWTH"}</definedName>
    <definedName name="wrn.Cash._.Flow._.Analysis." hidden="1">{"CF",#N/A,FALSE,"Cash Flow";"RET",#N/A,FALSE,"Returns";"NPV",#N/A,FALSE,"Values";"ASMPT",#N/A,FALSE,"Assumptions"}</definedName>
    <definedName name="wrn.Complete._.Review." hidden="1">{#N/A,#N/A,FALSE,"Occ and Rate";#N/A,#N/A,FALSE,"PF Input";#N/A,#N/A,FALSE,"Capital Input";#N/A,#N/A,FALSE,"Proforma Five Yr";#N/A,#N/A,FALSE,"Calculations";#N/A,#N/A,FALSE,"Transaction Summary-DTW"}</definedName>
    <definedName name="wrn.Conference._.Center._.Financials." hidden="1">{#N/A,#N/A,FALSE,"Pro Forma";#N/A,#N/A,FALSE,"Project Summary";#N/A,#N/A,FALSE,"Detail Estimate";#N/A,#N/A,FALSE,"Cashflow Schedule"}</definedName>
    <definedName name="wrn.Control._.Sheet." hidden="1">{#N/A,#N/A,FALSE,"CONTROL"}</definedName>
    <definedName name="wrn.Credit._.Summary." hidden="1">{#N/A,#N/A,FALSE,"CREDIT"}</definedName>
    <definedName name="wrn.data." hidden="1">{"data",#N/A,FALSE,"INPUT"}</definedName>
    <definedName name="wrn.DCR._.Output." hidden="1">{"DCR Output",#N/A,FALSE,"Output"}</definedName>
    <definedName name="wrn.Demand._.Calcs." hidden="1">{#N/A,#N/A,FALSE,"Demand Calcs"}</definedName>
    <definedName name="wrn.Demand._.Inputs." hidden="1">{#N/A,#N/A,FALSE,"Demand Inputs"}</definedName>
    <definedName name="wrn.dep." hidden="1">{"dep. full detail",#N/A,FALSE,"annex";"3cd annex",#N/A,FALSE,"annex";"co. dep.",#N/A,FALSE,"annex"}</definedName>
    <definedName name="wrn.DEPTS.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tail." hidden="1">{"Build1",#N/A,FALSE,"Buildup";"Build2",#N/A,FALSE,"Buildup";"Build3",#N/A,FALSE,"Buildup"}</definedName>
    <definedName name="wrn.Engineering." hidden="1">{#N/A,#N/A,FALSE,"ENGINEERING"}</definedName>
    <definedName name="wrn.Environmental." hidden="1">{#N/A,#N/A,FALSE,"ENVIRONMENTAL"}</definedName>
    <definedName name="wrn.EVEREST.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xecutive._.Summary._.Reports.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Fair._.Share._.Calcs." hidden="1">{#N/A,#N/A,FALSE,"Fair Share"}</definedName>
    <definedName name="wrn.Feb98." hidden="1">{"sheet a",#N/A,FALSE,"A";"2 9 casflow",#N/A,FALSE,"B"}</definedName>
    <definedName name="wrn.Final._.Output." hidden="1">{#N/A,#N/A,FALSE,"Final Output"}</definedName>
    <definedName name="wrn.Financials_long." hidden="1">{"IS",#N/A,FALSE,"Financials2 (Expanded)";"bsa",#N/A,FALSE,"Financials2 (Expanded)";"BS",#N/A,FALSE,"Financials2 (Expanded)";"CF",#N/A,FALSE,"Financials2 (Expanded)"}</definedName>
    <definedName name="wrn.FULL._.COMPARISON." hidden="1">{"Full Sheet",#N/A,FALSE,"Expense Comparison"}</definedName>
    <definedName name="wrn.Full._.Financials." hidden="1">{#N/A,#N/A,TRUE,"Financials";#N/A,#N/A,TRUE,"Operating Statistics";#N/A,#N/A,TRUE,"Capex &amp; Depreciation";#N/A,#N/A,TRUE,"Debt"}</definedName>
    <definedName name="wrn.Full._.Monty.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Presentation.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report.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fin.1" hidden="1">{#N/A,#N/A,TRUE,"Financials";#N/A,#N/A,TRUE,"Operating Statistics";#N/A,#N/A,TRUE,"Capex &amp; Depreciation";#N/A,#N/A,TRUE,"Debt"}</definedName>
    <definedName name="wrn.G.C.P.L.." hidden="1">{#N/A,#N/A,FALSE,"gc (2)"}</definedName>
    <definedName name="wrn.GSA._.PRINT." hidden="1">{#N/A,#N/A,FALSE,"DEV COSTS";#N/A,#N/A,FALSE,"10-YR C. F."}</definedName>
    <definedName name="wrn.Historical._.Analysis." hidden="1">{#N/A,#N/A,FALSE,"HISTORICAL REV &amp; EXP"}</definedName>
    <definedName name="wrn.Hotel._.and._.Conf._.Center._.Owner._.Returns." hidden="1">{#N/A,#N/A,FALSE,"Combined Returns";#N/A,#N/A,FALSE,"Tax Returns";#N/A,#N/A,FALSE,"Cash Returns"}</definedName>
    <definedName name="wrn.Hotel._.Financials." hidden="1">{#N/A,#N/A,FALSE,"Pro Forma";#N/A,#N/A,FALSE,"Project Summary";#N/A,#N/A,FALSE,"Detail Estimate";#N/A,#N/A,FALSE,"Cashflow Schedule"}</definedName>
    <definedName name="wrn.Index." hidden="1">{#N/A,#N/A,FALSE,"INDEX"}</definedName>
    <definedName name="wrn.Inputs." hidden="1">{"Inflation-BaseYear",#N/A,FALSE,"Inputs"}</definedName>
    <definedName name="wrn.Investment._.Review." hidden="1">{#N/A,#N/A,FALSE,"Proforma Five Yr";#N/A,#N/A,FALSE,"Capital Input";#N/A,#N/A,FALSE,"Calculations";#N/A,#N/A,FALSE,"Transaction Summary-DTW"}</definedName>
    <definedName name="wrn.Investment._.Summary._.Golf._.Suites." hidden="1">{"Preferred Equity IRR",#N/A,FALSE,"PROFORMA";"GP Cash Flow and IRR",#N/A,FALSE,"PROFORMA"}</definedName>
    <definedName name="wrn.jan._.98." hidden="1">{"sheet a",#N/A,FALSE,"A";"sheet b 1",#N/A,FALSE,"B";"sheet b 2",#N/A,FALSE,"B"}</definedName>
    <definedName name="wrn.Latent._.Demand._.Inputs." hidden="1">{#N/A,#N/A,FALSE,"Latent"}</definedName>
    <definedName name="wrn.Leases." hidden="1">{#N/A,#N/A,FALSE,"Leases"}</definedName>
    <definedName name="wrn.Loan._.Pricing._.Analysis." hidden="1">{#N/A,#N/A,FALSE,"LOAN ANALYSIS"}</definedName>
    <definedName name="wrn.LTCG." hidden="1">{"office ltcg",#N/A,FALSE,"gain01";"IT LTCG",#N/A,FALSE,"gain01"}</definedName>
    <definedName name="wrn.LTV._.Output." hidden="1">{"LTV Output",#N/A,FALSE,"Output"}</definedName>
    <definedName name="wrn.Master._.Developer._.Cash._.Flow." hidden="1">{#N/A,#N/A,FALSE,"Assumptions";#N/A,#N/A,FALSE,"Master Dev P&amp;L"}</definedName>
    <definedName name="wrn.MGTSUMRPT.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ODEL.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nth." hidden="1">{"Month SumOps",#N/A,FALSE,"SumOps";"Month SumGP",#N/A,FALSE,"SumGP";"Month SumExp",#N/A,FALSE,"SumExp";"Month ExpDept",#N/A,FALSE,"ExpDept"}</definedName>
    <definedName name="wrn.Monthly._.Detail._.Reports." hidden="1">{"Detail Project Cash Flow",#N/A,TRUE,"Cash Flow Grid";"Financing Calculation",#N/A,TRUE,"Cash Flow Grid"}</definedName>
    <definedName name="wrn.NCL._.Tower._.Five._.Year._.Hold." hidden="1">{#N/A,#N/A,FALSE,"North Central Life";#N/A,#N/A,FALSE,"Town Square";#N/A,#N/A,FALSE,"Summary"}</definedName>
    <definedName name="wrn.NoAptRR.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Occupancy._.Calcs." hidden="1">{#N/A,#N/A,FALSE,"Occ. Calcs"}</definedName>
    <definedName name="wrn.One._.Pager._.plus._.Technicals." hidden="1">{#N/A,#N/A,FALSE,"One Pager";#N/A,#N/A,FALSE,"Technical"}</definedName>
    <definedName name="wrn.Operations._.Review." hidden="1">{#N/A,#N/A,FALSE,"Proforma Five Yr";#N/A,#N/A,FALSE,"Occ and Rate";#N/A,#N/A,FALSE,"PF Input";#N/A,#N/A,FALSE,"Hotcomps"}</definedName>
    <definedName name="wrn.Ops._.Charlie._.Packet." hidden="1">{#N/A,#N/A,FALSE,"Proforma Five Yr";#N/A,#N/A,FALSE,"Occ and Rate";#N/A,#N/A,FALSE,"PF Input";#N/A,#N/A,FALSE,"Ops Summary";#N/A,#N/A,FALSE,"Hotcomps"}</definedName>
    <definedName name="wrn.Output3Column." hidden="1">{"Output-3Column",#N/A,FALSE,"Output"}</definedName>
    <definedName name="wrn.OutputAll." hidden="1">{"Output-All",#N/A,FALSE,"Output"}</definedName>
    <definedName name="wrn.OutputBaseYear." hidden="1">{"Output-BaseYear",#N/A,FALSE,"Output"}</definedName>
    <definedName name="wrn.OutputMin." hidden="1">{"Output-Min",#N/A,FALSE,"Output"}</definedName>
    <definedName name="wrn.OutputPercent." hidden="1">{"Output%",#N/A,FALSE,"Output"}</definedName>
    <definedName name="wrn.PARTIAL." hidden="1">{"new",#N/A,FALSE,"D";"PROFORMA",#N/A,FALSE,"A";"partial 1",#N/A,FALSE,"B";"partial 2",#N/A,FALSE,"B";"partial 3",#N/A,FALSE,"B";"SMALL CF 1",#N/A,FALSE,"C"}</definedName>
    <definedName name="wrn.Penetration." hidden="1">{#N/A,#N/A,FALSE,"Mkt Pen"}</definedName>
    <definedName name="wrn.Phase._.I." hidden="1">{#N/A,#N/A,FALSE,"Transaction Summary-DTW";#N/A,#N/A,FALSE,"Proforma Five Yr";#N/A,#N/A,FALSE,"Occ and Rate"}</definedName>
    <definedName name="wrn.Presentation.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imary._.Competition." hidden="1">{#N/A,#N/A,FALSE,"Primary"}</definedName>
    <definedName name="wrn.print." hidden="1">{"page1",#N/A,FALSE,"Investor Cash Flow";"page2",#N/A,FALSE,"Investor Cash Flow";"page3",#N/A,FALSE,"Investor Cash Flow"}</definedName>
    <definedName name="wrn.Print._.Model.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whole._.Report.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All." hidden="1">{"PA1",#N/A,FALSE,"BORDMW";"pa2",#N/A,FALSE,"BORDMW";"PA3",#N/A,FALSE,"BORDMW";"PA4",#N/A,FALSE,"BORDMW"}</definedName>
    <definedName name="wrn.Printing._.the._.Model.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ofitability." hidden="1">{#N/A,"Good",TRUE,"Sheet1";#N/A,"Normal",TRUE,"Sheet1";#N/A,"Bad",TRUE,"Sheet1"}</definedName>
    <definedName name="wrn.Proforma._.Review." hidden="1">{#N/A,#N/A,FALSE,"Occ and Rate";#N/A,#N/A,FALSE,"PF Input";#N/A,#N/A,FALSE,"Proforma Five Yr";#N/A,#N/A,FALSE,"Hotcomps"}</definedName>
    <definedName name="wrn.Program._.Compliance." hidden="1">{#N/A,#N/A,FALSE,"COMPLIANCE"}</definedName>
    <definedName name="wrn.Property._.Description." hidden="1">{#N/A,#N/A,FALSE,"PROP. DESCRIPTION"}</definedName>
    <definedName name="wrn.qtr." hidden="1">{"byqtr",#N/A,FALSE,"Worksheet"}</definedName>
    <definedName name="wrn.Report." hidden="1">{#N/A,#N/A,FALSE,"Loan Summary";#N/A,#N/A,FALSE,"NOI";"RR and Expir",#N/A,FALSE,"Rental";"Sales History",#N/A,FALSE,"Rental";#N/A,#N/A,FALSE,"Reserves"}</definedName>
    <definedName name="wrn.Report._.Tables.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RPROJECT.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SUMMARY." hidden="1">{"RRSUMMARY",#N/A,FALSE,"RA_SL"}</definedName>
    <definedName name="wrn.Saiwadi.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les." hidden="1">{"sales",#N/A,FALSE,"Sales";"sales existing",#N/A,FALSE,"Sales";"sales rd1",#N/A,FALSE,"Sales";"sales rd2",#N/A,FALSE,"Sales"}</definedName>
    <definedName name="wrn.Secondary._.Competition." hidden="1">{#N/A,#N/A,FALSE,"Secondary"}</definedName>
    <definedName name="wrn.SHORT." hidden="1">{"CREDIT STATISTICS",#N/A,FALSE,"STATS";"CF_AND_IS",#N/A,FALSE,"PLAN";"BALSHEET",#N/A,FALSE,"BALANCE SHEET"}</definedName>
    <definedName name="wrn.stages." hidden="1">{#N/A,#N/A,FALSE,"rev-stg format";#N/A,#N/A,FALSE,"conf-uncnf";#N/A,#N/A,FALSE,"stg-plot";#N/A,#N/A,FALSE,"stg-days"}</definedName>
    <definedName name="wrn.sum._.ops." hidden="1">{"schedule",#N/A,FALSE,"Sum Op's";"input area",#N/A,FALSE,"Sum Op's"}</definedName>
    <definedName name="wrn.SUMMARY.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_.Overview." hidden="1">{#N/A,#N/A,FALSE,"OVERVIEW"}</definedName>
    <definedName name="wrn.SUN1." hidden="1">{#N/A,#N/A,FALSE,"Assumptions";#N/A,#N/A,FALSE,"office";#N/A,#N/A,FALSE,"monthly"}</definedName>
    <definedName name="wrn.SunSteel.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pply._.Additions." hidden="1">{#N/A,#N/A,FALSE,"Supply Addn"}</definedName>
    <definedName name="wrn.Supporting._.Schedules." hidden="1">{#N/A,#N/A,TRUE,"ACC RENT";#N/A,#N/A,TRUE,"ACCT REC";#N/A,#N/A,TRUE,"RET EARN";#N/A,#N/A,TRUE,"PPE";#N/A,#N/A,TRUE,"TAXES PAY";#N/A,#N/A,TRUE,"WORK CAP";#N/A,#N/A,TRUE,"CASH FLOW";#N/A,#N/A,TRUE,"SERIES A LOAN"}</definedName>
    <definedName name="wrn.SWATINORMAL.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TANASBOURNE._.ONLY." hidden="1">{#N/A,#N/A,FALSE,"Expense Comparison"}</definedName>
    <definedName name="wrn.Tenants." hidden="1">{#N/A,#N/A,FALSE,"TENANTS"}</definedName>
    <definedName name="wrn.test." hidden="1">{"ADR Analysis",#N/A,FALSE,"Comp.&amp; Market Penet.";"Penetration Analysis",#N/A,FALSE,"Comp.&amp; Market Penet."}</definedName>
    <definedName name="wrn.Total.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_.Print.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SHEETS." hidden="1">{#N/A,#N/A,FALSE,"DEV COSTS";#N/A,#N/A,FALSE,"10-YR C. F."}</definedName>
    <definedName name="wrn.trial." hidden="1">{#N/A,#N/A,FALSE,"mpph1";#N/A,#N/A,FALSE,"mpmseb";#N/A,#N/A,FALSE,"mpph2"}</definedName>
    <definedName name="wrn.Valuation._.Summaries." hidden="1">{#N/A,#N/A,FALSE,"Cover Sheet";#N/A,#N/A,FALSE,"Financial Assumptions";#N/A,#N/A,FALSE,"DCFOverviewPower";#N/A,#N/A,FALSE,"DCFOverviewGas";#N/A,#N/A,FALSE,"DCFOverviewWater";#N/A,#N/A,FALSE,"DCFOverviewVersorgung"}</definedName>
    <definedName name="wrn.Versorgungs._.GmbH._.Data.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s.._.Bud._.Month." hidden="1">{#N/A,#N/A,FALSE,"Graph-B";"Month SumOps",#N/A,FALSE,"SumOps";"Month SumExp",#N/A,FALSE,"SumExp";"Month ExpDept",#N/A,FALSE,"ExpDept"}</definedName>
    <definedName name="wrn.Vs.._.BudFcst._.Month." hidden="1">{"May SumExp",#N/A,FALSE,"SumExp";#N/A,#N/A,FALSE,"Graph-F";"May SumOps",#N/A,FALSE,"SumOps";"May ExpDept",#N/A,FALSE,"ExpDept"}</definedName>
    <definedName name="wrn.Working._.Party._.List." hidden="1">{#N/A,#N/A,FALSE,"Working List"}</definedName>
    <definedName name="wrn.Yuma." hidden="1">{#N/A,#N/A,FALSE,"Project Summary";#N/A,#N/A,FALSE,"Detail Estimate";#N/A,#N/A,FALSE,"Cashflow Schedule";#N/A,#N/A,FALSE,"Pro Forma"}</definedName>
    <definedName name="xyz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</definedNames>
  <calcPr calcId="191029"/>
</workbook>
</file>

<file path=xl/calcChain.xml><?xml version="1.0" encoding="utf-8"?>
<calcChain xmlns="http://schemas.openxmlformats.org/spreadsheetml/2006/main">
  <c r="I7" i="4" l="1"/>
  <c r="I3" i="4"/>
  <c r="I4" i="4"/>
  <c r="I5" i="4"/>
  <c r="I6" i="4"/>
  <c r="I2" i="4"/>
  <c r="D5" i="4" l="1"/>
  <c r="D4" i="4"/>
  <c r="D2" i="4"/>
  <c r="F8" i="26"/>
  <c r="F4" i="26"/>
  <c r="F5" i="26"/>
  <c r="F6" i="26"/>
  <c r="F7" i="26"/>
  <c r="D3" i="4"/>
  <c r="E11" i="26" l="1"/>
  <c r="F10" i="26"/>
  <c r="F9" i="26"/>
  <c r="F3" i="26" l="1"/>
  <c r="F11" i="26" l="1"/>
  <c r="E55" i="10" l="1"/>
  <c r="K55" i="10" s="1"/>
  <c r="D55" i="10"/>
  <c r="J55" i="10" s="1"/>
  <c r="C55" i="10"/>
  <c r="I55" i="10" s="1"/>
  <c r="E54" i="10"/>
  <c r="K54" i="10" s="1"/>
  <c r="D54" i="10"/>
  <c r="J54" i="10" s="1"/>
  <c r="C54" i="10"/>
  <c r="I54" i="10" s="1"/>
  <c r="E53" i="10"/>
  <c r="K53" i="10" s="1"/>
  <c r="D53" i="10"/>
  <c r="J53" i="10" s="1"/>
  <c r="C53" i="10"/>
  <c r="I53" i="10" s="1"/>
  <c r="E52" i="10"/>
  <c r="K52" i="10" s="1"/>
  <c r="D52" i="10"/>
  <c r="J52" i="10" s="1"/>
  <c r="C52" i="10"/>
  <c r="I52" i="10" s="1"/>
  <c r="E51" i="10"/>
  <c r="K51" i="10" s="1"/>
  <c r="D51" i="10"/>
  <c r="J51" i="10" s="1"/>
  <c r="C51" i="10"/>
  <c r="I51" i="10" s="1"/>
  <c r="I50" i="10"/>
  <c r="E50" i="10"/>
  <c r="K50" i="10" s="1"/>
  <c r="D50" i="10"/>
  <c r="J50" i="10" s="1"/>
  <c r="C50" i="10"/>
  <c r="E49" i="10"/>
  <c r="K49" i="10" s="1"/>
  <c r="D49" i="10"/>
  <c r="J49" i="10" s="1"/>
  <c r="C49" i="10"/>
  <c r="I49" i="10" s="1"/>
  <c r="E48" i="10"/>
  <c r="K48" i="10" s="1"/>
  <c r="D48" i="10"/>
  <c r="J48" i="10" s="1"/>
  <c r="C48" i="10"/>
  <c r="I48" i="10" s="1"/>
  <c r="M48" i="10" s="1"/>
  <c r="E47" i="10"/>
  <c r="K47" i="10" s="1"/>
  <c r="D47" i="10"/>
  <c r="J47" i="10" s="1"/>
  <c r="C47" i="10"/>
  <c r="I47" i="10" s="1"/>
  <c r="J46" i="10"/>
  <c r="E46" i="10"/>
  <c r="K46" i="10" s="1"/>
  <c r="D46" i="10"/>
  <c r="C46" i="10"/>
  <c r="I46" i="10" s="1"/>
  <c r="J45" i="10"/>
  <c r="E45" i="10"/>
  <c r="K45" i="10" s="1"/>
  <c r="D45" i="10"/>
  <c r="C45" i="10"/>
  <c r="I45" i="10" s="1"/>
  <c r="E44" i="10"/>
  <c r="K44" i="10" s="1"/>
  <c r="D44" i="10"/>
  <c r="J44" i="10" s="1"/>
  <c r="C44" i="10"/>
  <c r="I44" i="10" s="1"/>
  <c r="E43" i="10"/>
  <c r="K43" i="10" s="1"/>
  <c r="D43" i="10"/>
  <c r="J43" i="10" s="1"/>
  <c r="C43" i="10"/>
  <c r="I43" i="10" s="1"/>
  <c r="E42" i="10"/>
  <c r="K42" i="10" s="1"/>
  <c r="D42" i="10"/>
  <c r="J42" i="10" s="1"/>
  <c r="C42" i="10"/>
  <c r="I42" i="10" s="1"/>
  <c r="E41" i="10"/>
  <c r="K41" i="10" s="1"/>
  <c r="D41" i="10"/>
  <c r="J41" i="10" s="1"/>
  <c r="C41" i="10"/>
  <c r="I41" i="10" s="1"/>
  <c r="E40" i="10"/>
  <c r="K40" i="10" s="1"/>
  <c r="D40" i="10"/>
  <c r="J40" i="10" s="1"/>
  <c r="C40" i="10"/>
  <c r="I40" i="10" s="1"/>
  <c r="E39" i="10"/>
  <c r="K39" i="10" s="1"/>
  <c r="D39" i="10"/>
  <c r="J39" i="10" s="1"/>
  <c r="C39" i="10"/>
  <c r="I39" i="10" s="1"/>
  <c r="E38" i="10"/>
  <c r="K38" i="10" s="1"/>
  <c r="D38" i="10"/>
  <c r="J38" i="10" s="1"/>
  <c r="C38" i="10"/>
  <c r="I38" i="10" s="1"/>
  <c r="E37" i="10"/>
  <c r="K37" i="10" s="1"/>
  <c r="D37" i="10"/>
  <c r="J37" i="10" s="1"/>
  <c r="C37" i="10"/>
  <c r="I37" i="10" s="1"/>
  <c r="E36" i="10"/>
  <c r="K36" i="10" s="1"/>
  <c r="D36" i="10"/>
  <c r="J36" i="10" s="1"/>
  <c r="C36" i="10"/>
  <c r="I36" i="10" s="1"/>
  <c r="E35" i="10"/>
  <c r="K35" i="10" s="1"/>
  <c r="D35" i="10"/>
  <c r="J35" i="10" s="1"/>
  <c r="C35" i="10"/>
  <c r="I35" i="10" s="1"/>
  <c r="E34" i="10"/>
  <c r="K34" i="10" s="1"/>
  <c r="D34" i="10"/>
  <c r="J34" i="10" s="1"/>
  <c r="C34" i="10"/>
  <c r="I34" i="10" s="1"/>
  <c r="E33" i="10"/>
  <c r="K33" i="10" s="1"/>
  <c r="D33" i="10"/>
  <c r="J33" i="10" s="1"/>
  <c r="C33" i="10"/>
  <c r="I33" i="10" s="1"/>
  <c r="E32" i="10"/>
  <c r="K32" i="10" s="1"/>
  <c r="D32" i="10"/>
  <c r="J32" i="10" s="1"/>
  <c r="C32" i="10"/>
  <c r="I32" i="10" s="1"/>
  <c r="I31" i="10"/>
  <c r="E31" i="10"/>
  <c r="K31" i="10" s="1"/>
  <c r="D31" i="10"/>
  <c r="J31" i="10" s="1"/>
  <c r="I30" i="10"/>
  <c r="E30" i="10"/>
  <c r="K30" i="10" s="1"/>
  <c r="D30" i="10"/>
  <c r="J30" i="10" s="1"/>
  <c r="I29" i="10"/>
  <c r="E29" i="10"/>
  <c r="K29" i="10" s="1"/>
  <c r="D29" i="10"/>
  <c r="J29" i="10" s="1"/>
  <c r="I28" i="10"/>
  <c r="E28" i="10"/>
  <c r="K28" i="10" s="1"/>
  <c r="D28" i="10"/>
  <c r="J28" i="10" s="1"/>
  <c r="I27" i="10"/>
  <c r="E27" i="10"/>
  <c r="K27" i="10" s="1"/>
  <c r="D27" i="10"/>
  <c r="J27" i="10" s="1"/>
  <c r="I26" i="10"/>
  <c r="E26" i="10"/>
  <c r="K26" i="10" s="1"/>
  <c r="D26" i="10"/>
  <c r="J26" i="10" s="1"/>
  <c r="I25" i="10"/>
  <c r="E25" i="10"/>
  <c r="K25" i="10" s="1"/>
  <c r="D25" i="10"/>
  <c r="J25" i="10" s="1"/>
  <c r="I24" i="10"/>
  <c r="E24" i="10"/>
  <c r="K24" i="10" s="1"/>
  <c r="D24" i="10"/>
  <c r="J24" i="10" s="1"/>
  <c r="I23" i="10"/>
  <c r="E23" i="10"/>
  <c r="K23" i="10" s="1"/>
  <c r="D23" i="10"/>
  <c r="J23" i="10" s="1"/>
  <c r="I22" i="10"/>
  <c r="E22" i="10"/>
  <c r="K22" i="10" s="1"/>
  <c r="D22" i="10"/>
  <c r="J22" i="10" s="1"/>
  <c r="I21" i="10"/>
  <c r="E21" i="10"/>
  <c r="K21" i="10" s="1"/>
  <c r="D21" i="10"/>
  <c r="J21" i="10" s="1"/>
  <c r="I20" i="10"/>
  <c r="E20" i="10"/>
  <c r="K20" i="10" s="1"/>
  <c r="D20" i="10"/>
  <c r="J20" i="10" s="1"/>
  <c r="I19" i="10"/>
  <c r="E19" i="10"/>
  <c r="K19" i="10" s="1"/>
  <c r="D19" i="10"/>
  <c r="J19" i="10" s="1"/>
  <c r="I18" i="10"/>
  <c r="E18" i="10"/>
  <c r="K18" i="10" s="1"/>
  <c r="D18" i="10"/>
  <c r="J18" i="10" s="1"/>
  <c r="I17" i="10"/>
  <c r="E17" i="10"/>
  <c r="K17" i="10" s="1"/>
  <c r="D17" i="10"/>
  <c r="J17" i="10" s="1"/>
  <c r="I16" i="10"/>
  <c r="E16" i="10"/>
  <c r="K16" i="10" s="1"/>
  <c r="D16" i="10"/>
  <c r="J16" i="10" s="1"/>
  <c r="I15" i="10"/>
  <c r="E15" i="10"/>
  <c r="K15" i="10" s="1"/>
  <c r="D15" i="10"/>
  <c r="J15" i="10" s="1"/>
  <c r="I14" i="10"/>
  <c r="E14" i="10"/>
  <c r="K14" i="10" s="1"/>
  <c r="D14" i="10"/>
  <c r="J14" i="10" s="1"/>
  <c r="I13" i="10"/>
  <c r="E13" i="10"/>
  <c r="K13" i="10" s="1"/>
  <c r="D13" i="10"/>
  <c r="J13" i="10" s="1"/>
  <c r="I12" i="10"/>
  <c r="E12" i="10"/>
  <c r="K12" i="10" s="1"/>
  <c r="D12" i="10"/>
  <c r="J12" i="10" s="1"/>
  <c r="I11" i="10"/>
  <c r="E11" i="10"/>
  <c r="K11" i="10" s="1"/>
  <c r="D11" i="10"/>
  <c r="J11" i="10" s="1"/>
  <c r="I10" i="10"/>
  <c r="E10" i="10"/>
  <c r="K10" i="10" s="1"/>
  <c r="D10" i="10"/>
  <c r="J10" i="10" s="1"/>
  <c r="I9" i="10"/>
  <c r="E9" i="10"/>
  <c r="K9" i="10" s="1"/>
  <c r="D9" i="10"/>
  <c r="J9" i="10" s="1"/>
  <c r="I8" i="10"/>
  <c r="E8" i="10"/>
  <c r="K8" i="10" s="1"/>
  <c r="D8" i="10"/>
  <c r="J8" i="10" s="1"/>
  <c r="I7" i="10"/>
  <c r="F7" i="10"/>
  <c r="L7" i="10" s="1"/>
  <c r="E7" i="10"/>
  <c r="K7" i="10" s="1"/>
  <c r="D7" i="10"/>
  <c r="J7" i="10" s="1"/>
  <c r="I6" i="10"/>
  <c r="E6" i="10"/>
  <c r="K6" i="10" s="1"/>
  <c r="D6" i="10"/>
  <c r="J6" i="10" s="1"/>
  <c r="I5" i="10"/>
  <c r="E5" i="10"/>
  <c r="K5" i="10" s="1"/>
  <c r="D5" i="10"/>
  <c r="J5" i="10" s="1"/>
  <c r="I4" i="10"/>
  <c r="E4" i="10"/>
  <c r="K4" i="10" s="1"/>
  <c r="D4" i="10"/>
  <c r="J4" i="10" s="1"/>
  <c r="I3" i="10"/>
  <c r="E3" i="10"/>
  <c r="K3" i="10" s="1"/>
  <c r="D3" i="10"/>
  <c r="J3" i="10" s="1"/>
  <c r="I2" i="10"/>
  <c r="E2" i="10"/>
  <c r="K2" i="10" s="1"/>
  <c r="D2" i="10"/>
  <c r="J2" i="10" s="1"/>
  <c r="M53" i="10" l="1"/>
  <c r="M16" i="10"/>
  <c r="M3" i="10"/>
  <c r="M18" i="10"/>
  <c r="M45" i="10"/>
  <c r="M33" i="10"/>
  <c r="M41" i="10"/>
  <c r="M5" i="10"/>
  <c r="M8" i="10"/>
  <c r="M55" i="10"/>
  <c r="M50" i="10"/>
  <c r="M22" i="10"/>
  <c r="M24" i="10"/>
  <c r="M49" i="10"/>
  <c r="M11" i="10"/>
  <c r="M12" i="10"/>
  <c r="M27" i="10"/>
  <c r="M40" i="10"/>
  <c r="M42" i="10"/>
  <c r="M44" i="10"/>
  <c r="M54" i="10"/>
  <c r="D7" i="4"/>
  <c r="M10" i="10"/>
  <c r="M14" i="10"/>
  <c r="M26" i="10"/>
  <c r="M30" i="10"/>
  <c r="M34" i="10"/>
  <c r="M46" i="10"/>
  <c r="M37" i="10"/>
  <c r="M6" i="10"/>
  <c r="M20" i="10"/>
  <c r="M28" i="10"/>
  <c r="M38" i="10"/>
  <c r="F3" i="4"/>
  <c r="M32" i="10"/>
  <c r="M36" i="10"/>
  <c r="M19" i="10"/>
  <c r="M52" i="10"/>
  <c r="M13" i="10"/>
  <c r="M21" i="10"/>
  <c r="M29" i="10"/>
  <c r="M39" i="10"/>
  <c r="M47" i="10"/>
  <c r="M2" i="10"/>
  <c r="M7" i="10"/>
  <c r="M15" i="10"/>
  <c r="M23" i="10"/>
  <c r="M31" i="10"/>
  <c r="M51" i="10"/>
  <c r="M4" i="10"/>
  <c r="M9" i="10"/>
  <c r="M17" i="10"/>
  <c r="M25" i="10"/>
  <c r="M35" i="10"/>
  <c r="M43" i="10"/>
  <c r="E3" i="4" l="1"/>
  <c r="H3" i="4"/>
  <c r="M56" i="10"/>
  <c r="F6" i="4" l="1"/>
  <c r="F4" i="4"/>
  <c r="F5" i="4"/>
  <c r="F2" i="4"/>
  <c r="H2" i="4" l="1"/>
  <c r="E5" i="4"/>
  <c r="H5" i="4"/>
  <c r="E4" i="4"/>
  <c r="H4" i="4"/>
  <c r="E6" i="4"/>
  <c r="H6" i="4"/>
  <c r="E2" i="4"/>
  <c r="G7" i="4"/>
  <c r="E7" i="4" l="1"/>
  <c r="F7" i="4"/>
  <c r="H7" i="4" l="1"/>
  <c r="J2" i="4"/>
  <c r="J4" i="4"/>
  <c r="J5" i="4"/>
  <c r="J3" i="4"/>
  <c r="J6" i="4"/>
  <c r="J7" i="4" l="1"/>
</calcChain>
</file>

<file path=xl/sharedStrings.xml><?xml version="1.0" encoding="utf-8"?>
<sst xmlns="http://schemas.openxmlformats.org/spreadsheetml/2006/main" count="38" uniqueCount="32">
  <si>
    <t xml:space="preserve">Total Cost </t>
  </si>
  <si>
    <t>TOTAL</t>
  </si>
  <si>
    <r>
      <rPr>
        <b/>
        <sz val="12"/>
        <color theme="1"/>
        <rFont val="Arial Narrow"/>
        <family val="2"/>
      </rPr>
      <t xml:space="preserve">Incurred Cost in </t>
    </r>
    <r>
      <rPr>
        <b/>
        <sz val="12"/>
        <color theme="1"/>
        <rFont val="Rupee Foradian"/>
        <family val="2"/>
      </rPr>
      <t xml:space="preserve">` </t>
    </r>
    <r>
      <rPr>
        <b/>
        <sz val="12"/>
        <color theme="1"/>
        <rFont val="Arial Narrow"/>
        <family val="2"/>
      </rPr>
      <t>as per CA</t>
    </r>
  </si>
  <si>
    <r>
      <rPr>
        <b/>
        <sz val="12"/>
        <color theme="1"/>
        <rFont val="Arial Narrow"/>
        <family val="2"/>
      </rPr>
      <t xml:space="preserve">To be Incurred Cost in </t>
    </r>
    <r>
      <rPr>
        <b/>
        <sz val="12"/>
        <color theme="1"/>
        <rFont val="Rupee Foradian"/>
        <family val="2"/>
      </rPr>
      <t>`</t>
    </r>
  </si>
  <si>
    <r>
      <rPr>
        <b/>
        <sz val="12"/>
        <color theme="1"/>
        <rFont val="Arial Narrow"/>
        <family val="2"/>
      </rPr>
      <t>Total 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Arial Narrow"/>
        <family val="2"/>
      </rPr>
      <t xml:space="preserve"> in Cr.)</t>
    </r>
  </si>
  <si>
    <r>
      <rPr>
        <b/>
        <sz val="12"/>
        <color theme="1"/>
        <rFont val="Arial Narrow"/>
        <family val="2"/>
      </rPr>
      <t xml:space="preserve">Total in </t>
    </r>
    <r>
      <rPr>
        <b/>
        <sz val="12"/>
        <color theme="1"/>
        <rFont val="Rupee Foradian"/>
        <family val="2"/>
      </rPr>
      <t>`</t>
    </r>
  </si>
  <si>
    <t>Date</t>
  </si>
  <si>
    <t>Stamp Duty</t>
  </si>
  <si>
    <t>Reg. Fees</t>
  </si>
  <si>
    <t>Particulars</t>
  </si>
  <si>
    <t>Floor</t>
  </si>
  <si>
    <t>Flat No.</t>
  </si>
  <si>
    <t>Carpet Area</t>
  </si>
  <si>
    <t>Balcony Area</t>
  </si>
  <si>
    <t>Cuboard Area</t>
  </si>
  <si>
    <t>Terrace</t>
  </si>
  <si>
    <t xml:space="preserve"> </t>
  </si>
  <si>
    <t>Stamp Duty &amp; Registration Fees</t>
  </si>
  <si>
    <t>Agreement Name</t>
  </si>
  <si>
    <t>Amount</t>
  </si>
  <si>
    <t>Conveyance Deed</t>
  </si>
  <si>
    <t>07.12.2021</t>
  </si>
  <si>
    <t>Purchase Cost</t>
  </si>
  <si>
    <t>Sr.</t>
  </si>
  <si>
    <t>Incurred Amount</t>
  </si>
  <si>
    <t>Construction Cost for Building</t>
  </si>
  <si>
    <t>Approval Cost</t>
  </si>
  <si>
    <t>Professional Fees</t>
  </si>
  <si>
    <t>Administrative Cost</t>
  </si>
  <si>
    <t>Other Overhead Cost &amp; Contigency Cost</t>
  </si>
  <si>
    <t>05.01.2023</t>
  </si>
  <si>
    <t>% of cost incurred till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</si>
</sst>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 * #,##0.00_ ;_ * \-#,##0.00_ ;_ * &quot;-&quot;??_ ;_ @_ "/>
    <numFmt numFmtId="164" formatCode="_-* #,##0_-;\-* #,##0_-;_-* &quot;-&quot;??_-;_-@"/>
    <numFmt numFmtId="165" formatCode="_(* #,##0.00_);_(* \(#,##0.00\);_(* &quot;-&quot;??_);_(@_)"/>
  </numFmts>
  <fonts count="21" x14ac:knownFonts="1">
    <font>
      <sz val="11"/>
      <color theme="1"/>
      <name val="Arial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color rgb="FFFF0000"/>
      <name val="Calibri"/>
      <family val="2"/>
    </font>
    <font>
      <b/>
      <sz val="12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Arial Narrow"/>
      <family val="2"/>
    </font>
    <font>
      <sz val="11"/>
      <color theme="1"/>
      <name val="Arial"/>
      <family val="2"/>
    </font>
    <font>
      <sz val="12"/>
      <color rgb="FFFF0000"/>
      <name val="Calibri"/>
      <family val="2"/>
    </font>
    <font>
      <sz val="11"/>
      <color theme="1"/>
      <name val="Arial Narrow"/>
      <family val="2"/>
    </font>
    <font>
      <b/>
      <sz val="12"/>
      <color theme="1"/>
      <name val="Rupee Foradian"/>
      <family val="2"/>
    </font>
    <font>
      <sz val="11"/>
      <color theme="1"/>
      <name val="Arial"/>
      <family val="2"/>
      <scheme val="minor"/>
    </font>
    <font>
      <sz val="11"/>
      <color theme="1"/>
      <name val="Arial"/>
      <family val="2"/>
    </font>
    <font>
      <sz val="10"/>
      <color theme="1"/>
      <name val="Verdana"/>
      <family val="2"/>
    </font>
    <font>
      <sz val="10"/>
      <name val="Arial"/>
      <family val="2"/>
    </font>
    <font>
      <sz val="11"/>
      <name val="Arial Narrow"/>
      <family val="2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8">
    <xf numFmtId="0" fontId="0" fillId="0" borderId="0"/>
    <xf numFmtId="43" fontId="15" fillId="0" borderId="0" applyFont="0" applyFill="0" applyBorder="0" applyAlignment="0" applyProtection="0"/>
    <xf numFmtId="0" fontId="11" fillId="0" borderId="0"/>
    <xf numFmtId="43" fontId="16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7" fillId="0" borderId="0"/>
    <xf numFmtId="0" fontId="18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5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right" vertical="top"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vertical="center"/>
    </xf>
    <xf numFmtId="0" fontId="9" fillId="0" borderId="1" xfId="0" applyFont="1" applyBorder="1" applyAlignment="1">
      <alignment vertical="center"/>
    </xf>
    <xf numFmtId="43" fontId="10" fillId="0" borderId="4" xfId="0" applyNumberFormat="1" applyFont="1" applyBorder="1" applyAlignment="1">
      <alignment horizontal="right" wrapText="1"/>
    </xf>
    <xf numFmtId="43" fontId="8" fillId="0" borderId="1" xfId="0" applyNumberFormat="1" applyFont="1" applyBorder="1" applyAlignment="1">
      <alignment horizontal="right"/>
    </xf>
    <xf numFmtId="0" fontId="10" fillId="0" borderId="5" xfId="0" applyFont="1" applyBorder="1" applyAlignment="1">
      <alignment vertical="center" wrapText="1"/>
    </xf>
    <xf numFmtId="0" fontId="8" fillId="0" borderId="0" xfId="0" applyFont="1"/>
    <xf numFmtId="0" fontId="12" fillId="0" borderId="0" xfId="0" applyFont="1" applyAlignment="1">
      <alignment vertical="center"/>
    </xf>
    <xf numFmtId="43" fontId="10" fillId="0" borderId="4" xfId="0" applyNumberFormat="1" applyFont="1" applyBorder="1" applyAlignment="1">
      <alignment horizontal="right"/>
    </xf>
    <xf numFmtId="0" fontId="10" fillId="0" borderId="5" xfId="0" applyFont="1" applyBorder="1" applyAlignment="1">
      <alignment vertical="center"/>
    </xf>
    <xf numFmtId="0" fontId="10" fillId="0" borderId="5" xfId="0" applyFont="1" applyBorder="1" applyAlignment="1">
      <alignment wrapText="1"/>
    </xf>
    <xf numFmtId="43" fontId="6" fillId="0" borderId="1" xfId="0" applyNumberFormat="1" applyFont="1" applyBorder="1" applyAlignment="1">
      <alignment horizontal="right" wrapText="1"/>
    </xf>
    <xf numFmtId="43" fontId="13" fillId="0" borderId="0" xfId="1" applyFont="1"/>
    <xf numFmtId="43" fontId="13" fillId="0" borderId="0" xfId="10" applyNumberFormat="1" applyFont="1"/>
    <xf numFmtId="0" fontId="13" fillId="0" borderId="7" xfId="10" applyFont="1" applyBorder="1"/>
    <xf numFmtId="43" fontId="13" fillId="0" borderId="7" xfId="10" applyNumberFormat="1" applyFont="1" applyBorder="1"/>
    <xf numFmtId="0" fontId="13" fillId="0" borderId="7" xfId="10" applyFont="1" applyBorder="1" applyAlignment="1">
      <alignment wrapText="1"/>
    </xf>
    <xf numFmtId="43" fontId="7" fillId="0" borderId="7" xfId="10" applyNumberFormat="1" applyFont="1" applyBorder="1"/>
    <xf numFmtId="0" fontId="13" fillId="0" borderId="0" xfId="1" applyNumberFormat="1" applyFont="1"/>
    <xf numFmtId="0" fontId="13" fillId="0" borderId="0" xfId="10" applyFont="1"/>
    <xf numFmtId="0" fontId="13" fillId="0" borderId="0" xfId="10" applyFont="1" applyAlignment="1">
      <alignment wrapText="1"/>
    </xf>
    <xf numFmtId="43" fontId="13" fillId="0" borderId="0" xfId="10" applyNumberFormat="1" applyFont="1" applyAlignment="1">
      <alignment wrapText="1"/>
    </xf>
    <xf numFmtId="0" fontId="7" fillId="0" borderId="0" xfId="1" applyNumberFormat="1" applyFont="1"/>
    <xf numFmtId="43" fontId="7" fillId="0" borderId="0" xfId="1" applyFont="1"/>
    <xf numFmtId="0" fontId="7" fillId="0" borderId="0" xfId="10" applyFont="1"/>
    <xf numFmtId="43" fontId="13" fillId="0" borderId="7" xfId="10" applyNumberFormat="1" applyFont="1" applyBorder="1" applyAlignment="1">
      <alignment wrapText="1"/>
    </xf>
    <xf numFmtId="43" fontId="13" fillId="0" borderId="7" xfId="10" applyNumberFormat="1" applyFont="1" applyBorder="1" applyAlignment="1">
      <alignment horizontal="center" vertical="center" wrapText="1"/>
    </xf>
    <xf numFmtId="0" fontId="7" fillId="0" borderId="7" xfId="10" applyFont="1" applyBorder="1"/>
    <xf numFmtId="0" fontId="13" fillId="0" borderId="7" xfId="10" applyFont="1" applyBorder="1" applyAlignment="1">
      <alignment horizontal="center" vertical="center"/>
    </xf>
    <xf numFmtId="0" fontId="13" fillId="0" borderId="0" xfId="10" applyFont="1" applyAlignment="1">
      <alignment horizontal="center" vertical="center"/>
    </xf>
    <xf numFmtId="43" fontId="6" fillId="0" borderId="6" xfId="0" applyNumberFormat="1" applyFont="1" applyBorder="1" applyAlignment="1">
      <alignment horizontal="right" wrapText="1"/>
    </xf>
    <xf numFmtId="43" fontId="10" fillId="2" borderId="7" xfId="0" applyNumberFormat="1" applyFont="1" applyFill="1" applyBorder="1" applyAlignment="1">
      <alignment horizontal="right" wrapText="1"/>
    </xf>
    <xf numFmtId="43" fontId="10" fillId="0" borderId="7" xfId="0" applyNumberFormat="1" applyFont="1" applyBorder="1" applyAlignment="1">
      <alignment horizontal="right" wrapText="1"/>
    </xf>
    <xf numFmtId="43" fontId="13" fillId="0" borderId="8" xfId="10" applyNumberFormat="1" applyFont="1" applyBorder="1" applyAlignment="1">
      <alignment horizontal="center" vertical="center" wrapText="1"/>
    </xf>
    <xf numFmtId="10" fontId="10" fillId="0" borderId="4" xfId="12" applyNumberFormat="1" applyFont="1" applyBorder="1" applyAlignment="1">
      <alignment horizontal="right" wrapText="1"/>
    </xf>
    <xf numFmtId="10" fontId="6" fillId="0" borderId="4" xfId="12" applyNumberFormat="1" applyFont="1" applyBorder="1" applyAlignment="1">
      <alignment horizontal="right" wrapText="1"/>
    </xf>
    <xf numFmtId="0" fontId="7" fillId="0" borderId="7" xfId="10" applyFont="1" applyBorder="1" applyAlignment="1">
      <alignment horizontal="center" wrapText="1"/>
    </xf>
    <xf numFmtId="0" fontId="19" fillId="0" borderId="7" xfId="10" applyFont="1" applyBorder="1"/>
    <xf numFmtId="0" fontId="13" fillId="0" borderId="0" xfId="10" applyFont="1" applyAlignment="1">
      <alignment horizontal="center"/>
    </xf>
    <xf numFmtId="0" fontId="19" fillId="0" borderId="0" xfId="10" applyFont="1"/>
    <xf numFmtId="0" fontId="13" fillId="0" borderId="7" xfId="10" applyFont="1" applyBorder="1" applyAlignment="1">
      <alignment horizontal="center" vertical="center" wrapText="1"/>
    </xf>
    <xf numFmtId="14" fontId="13" fillId="0" borderId="7" xfId="10" applyNumberFormat="1" applyFont="1" applyBorder="1" applyAlignment="1">
      <alignment horizontal="center" vertical="center"/>
    </xf>
    <xf numFmtId="43" fontId="13" fillId="0" borderId="7" xfId="10" applyNumberFormat="1" applyFont="1" applyBorder="1" applyAlignment="1">
      <alignment horizontal="center" vertical="center" wrapText="1"/>
    </xf>
    <xf numFmtId="43" fontId="13" fillId="0" borderId="8" xfId="10" applyNumberFormat="1" applyFont="1" applyBorder="1" applyAlignment="1">
      <alignment horizontal="center" vertical="center" wrapText="1"/>
    </xf>
    <xf numFmtId="43" fontId="13" fillId="0" borderId="9" xfId="10" applyNumberFormat="1" applyFont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wrapText="1"/>
    </xf>
    <xf numFmtId="164" fontId="6" fillId="0" borderId="4" xfId="0" applyNumberFormat="1" applyFont="1" applyBorder="1" applyAlignment="1">
      <alignment horizontal="center" wrapText="1"/>
    </xf>
  </cellXfs>
  <cellStyles count="18">
    <cellStyle name="Comma" xfId="1" builtinId="3"/>
    <cellStyle name="Comma 2" xfId="9" xr:uid="{631F8309-6AE2-41E3-9EC9-9ED77D79E5C3}"/>
    <cellStyle name="Comma 3" xfId="3" xr:uid="{D9F116B9-D684-4380-81DF-8FBA68BBBA59}"/>
    <cellStyle name="Comma 4" xfId="11" xr:uid="{84D4321B-CD27-4A63-B87E-40C2A405C760}"/>
    <cellStyle name="Comma 4 3" xfId="4" xr:uid="{76295783-08B3-489E-AEB6-703D1B6E61ED}"/>
    <cellStyle name="Comma 5" xfId="14" xr:uid="{D1C93416-AF5B-48A4-8352-56A520AF6EA0}"/>
    <cellStyle name="Comma 6" xfId="17" xr:uid="{EA0F7165-3AE4-4354-B924-4799D15BEB64}"/>
    <cellStyle name="Normal" xfId="0" builtinId="0"/>
    <cellStyle name="Normal 2" xfId="5" xr:uid="{1F2CA176-EF15-49EE-9EF6-8AF6F9CD6332}"/>
    <cellStyle name="Normal 3" xfId="6" xr:uid="{9B078BB7-AF73-44E9-9C97-6BD14C5E8145}"/>
    <cellStyle name="Normal 4" xfId="7" xr:uid="{DA94F015-8EA0-489A-AEC1-E20F4F6055D9}"/>
    <cellStyle name="Normal 5" xfId="8" xr:uid="{D3EFB32C-8B6B-48E9-96A6-ABAD59C38594}"/>
    <cellStyle name="Normal 6" xfId="2" xr:uid="{4D6CFBC7-73D0-46D1-B378-91B5FCF17D31}"/>
    <cellStyle name="Normal 7" xfId="10" xr:uid="{2115D054-488F-4731-841D-BC4C26024B66}"/>
    <cellStyle name="Normal 8" xfId="13" xr:uid="{DE5326C0-B255-4744-B836-6A46FBC89E50}"/>
    <cellStyle name="Normal 9" xfId="16" xr:uid="{0DF05DA7-77B9-427D-A177-99AF99F7077F}"/>
    <cellStyle name="Percent" xfId="12" builtinId="5"/>
    <cellStyle name="Percent 2" xfId="15" xr:uid="{5BF581E9-A0AB-40D5-839B-ACFEA443F104}"/>
  </cellStyles>
  <dxfs count="7"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theme="4"/>
          <bgColor theme="4"/>
        </patternFill>
      </fill>
    </dxf>
  </dxfs>
  <tableStyles count="2" defaultTableStyle="TableStyleMedium2" defaultPivotStyle="PivotStyleLight16">
    <tableStyle name="Flatwise &amp; Unsold Inventory-style" pivot="0" count="4" xr9:uid="{82209598-E310-47A0-88AC-0A355FBEE832}">
      <tableStyleElement type="headerRow" dxfId="6"/>
      <tableStyleElement type="totalRow" dxfId="5"/>
      <tableStyleElement type="firstRowStripe" dxfId="4"/>
      <tableStyleElement type="secondRowStripe" dxfId="3"/>
    </tableStyle>
    <tableStyle name="Listing List-style" pivot="0" count="3" xr9:uid="{92228525-6FA8-442A-8329-14FF8E61E2E7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OSHI\MY%20DOCUMENTS\WINDOWS\Desktop\Manoj%20Gandhi\FINDRDE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DFS1\ROOT\1999\SEPTM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kdata2\data\Documents%20and%20Settings\chado\Local%20Settings\Temporary%20Internet%20Files\OLK2A\LB_Kimpton%20financial%20analysis_020204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p10\SYS\USERS\ACCTG\REPORTS\BUDGET97\SPS\MISC\HDCOUN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kdata2\data\Development%20&amp;%20Acquisitions\zzModels\Mandingo%202001\HotComps20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d\Users\shweta\Desktop\Madhu%20Vill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home.crockettcapital.com/Documents%20and%20Settings/jdarling/Local%20Settings/Temporary%20Internet%20Files/OLK1A0/New%20Proforma%20Templa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476D92F\Obero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WINDOWS\DEPR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6"/>
      <sheetName val="DKPL9811"/>
      <sheetName val="summ"/>
      <sheetName val="sheet1"/>
      <sheetName val="sheet2"/>
      <sheetName val="sheet4"/>
      <sheetName val="Sheet4a"/>
      <sheetName val="sheet5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#REF"/>
      <sheetName val="Partic"/>
      <sheetName val="Sheet3 (2)"/>
      <sheetName val="extra"/>
      <sheetName val="Monthly"/>
      <sheetName val="FINDRDEC"/>
      <sheetName val="Earnings model"/>
      <sheetName val="C"/>
      <sheetName val="02"/>
      <sheetName val="03"/>
      <sheetName val="04"/>
      <sheetName val="01"/>
      <sheetName val="girder"/>
      <sheetName val="Rocker"/>
      <sheetName val="FitOutConfCentre"/>
      <sheetName val="CASHFLOWS"/>
      <sheetName val="SUMMARY"/>
      <sheetName val="Estimate for approval"/>
      <sheetName val="LBO"/>
      <sheetName val="Main"/>
      <sheetName val="Lab"/>
      <sheetName val="Rate Analysis"/>
      <sheetName val="A-D"/>
      <sheetName val="H"/>
      <sheetName val="BWR"/>
      <sheetName val="Grand"/>
      <sheetName val="pldt"/>
      <sheetName val="results"/>
      <sheetName val="P&amp;LDEC99"/>
      <sheetName val="Sheet18"/>
      <sheetName val="Sheet17"/>
      <sheetName val="SUMM1"/>
      <sheetName val="Sheet3"/>
      <sheetName val="Sheet31"/>
      <sheetName val="Sheet30"/>
      <sheetName val="Sheet29"/>
      <sheetName val="Sheet28"/>
      <sheetName val="Sheet27"/>
      <sheetName val="Sheet26"/>
      <sheetName val="Sheet25"/>
      <sheetName val="Sheet24"/>
      <sheetName val="Sheet23"/>
      <sheetName val="Sheet22"/>
      <sheetName val="Sheet21"/>
      <sheetName val="Sheet20"/>
      <sheetName val="Sheet19"/>
      <sheetName val="Hot"/>
      <sheetName val="INI"/>
      <sheetName val="Assumptions"/>
      <sheetName val="Output"/>
      <sheetName val="CRITERIA3"/>
      <sheetName val="CRITERIA1"/>
      <sheetName val="BLK2"/>
      <sheetName val="BLK3"/>
      <sheetName val="E &amp; R"/>
      <sheetName val="radar"/>
      <sheetName val="UG"/>
      <sheetName val="Sheet3_(2)"/>
      <sheetName val="Earnings_model"/>
      <sheetName val="Estimate_for_approval"/>
      <sheetName val="Rate_Analysis"/>
      <sheetName val="E_&amp;_R"/>
      <sheetName val="Excess Calc"/>
      <sheetName val="Materials Cost(PCC)"/>
      <sheetName val="Grouping Master"/>
      <sheetName val="Stacking Plan &amp; LEP"/>
      <sheetName val="% Collection Schedule"/>
      <sheetName val="Design"/>
      <sheetName val="98Price"/>
      <sheetName val="BHANDUP"/>
      <sheetName val="Set"/>
      <sheetName val="Code"/>
      <sheetName val="Legend"/>
      <sheetName val="Sheet3_(2)1"/>
      <sheetName val="Estimate_for_approval1"/>
      <sheetName val="Sheet3_(2)2"/>
      <sheetName val="Estimate_for_approval2"/>
      <sheetName val="Sheet3_(2)3"/>
      <sheetName val="Estimate_for_approval3"/>
      <sheetName val="Sheet3_(2)4"/>
      <sheetName val="Estimate_for_approval4"/>
      <sheetName val="office"/>
      <sheetName val="concrete"/>
      <sheetName val="beam-reinft-IIInd floor"/>
      <sheetName val="SPT vs PHI"/>
      <sheetName val="Materials Cost"/>
      <sheetName val="beam-reinft-machine rm"/>
      <sheetName val="jobhist"/>
      <sheetName val="R20_R30_work"/>
      <sheetName val="KG-DWN"/>
      <sheetName val="Commission and Volume MOM(Chart"/>
      <sheetName val="Apartments - 1st Mar"/>
      <sheetName val="1 Market"/>
      <sheetName val="A5.201 Consol Profit &amp; Loss "/>
      <sheetName val="Consolidated Monthly"/>
      <sheetName val="Balance Sheet"/>
      <sheetName val="A5.202 Consol Balance Sheet "/>
      <sheetName val="BS"/>
      <sheetName val="Consolidated"/>
      <sheetName val="PB"/>
      <sheetName val="Fixed Assets"/>
      <sheetName val="Receivables"/>
      <sheetName val="Sheet 2"/>
      <sheetName val="Key assumption"/>
      <sheetName val="Occ"/>
      <sheetName val="Demand"/>
      <sheetName val="MN T.B."/>
      <sheetName val="INDIGINEOUS ITEMS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N T.B."/>
      <sheetName val="717 L&amp;E"/>
      <sheetName val="717 A"/>
      <sheetName val="717 IS"/>
      <sheetName val="Names&amp;Cases"/>
      <sheetName val="MASTER_RATE ANALYSIS"/>
      <sheetName val="MN T_B_"/>
      <sheetName val="Monthly"/>
      <sheetName val="BEP-Old"/>
      <sheetName val="Measurements"/>
      <sheetName val="Tables"/>
      <sheetName val="Flooring"/>
      <sheetName val="Ceilings"/>
      <sheetName val="ACAD Finishes"/>
      <sheetName val="Site Details"/>
      <sheetName val="Chair"/>
      <sheetName val="Site Area Statement"/>
      <sheetName val="Doors"/>
      <sheetName val="Estimate"/>
      <sheetName val="Fee Rate Summary"/>
      <sheetName val="Debits as on 12.04.08"/>
      <sheetName val="MN_T_B_"/>
      <sheetName val="717_L&amp;E"/>
      <sheetName val="717_A"/>
      <sheetName val="717_IS"/>
      <sheetName val="Coalmine"/>
      <sheetName val="Code"/>
      <sheetName val="CASHFLOWS"/>
      <sheetName val="sheet6"/>
      <sheetName val="M-Book for Conc"/>
      <sheetName val="M-Book for FW"/>
      <sheetName val="P.O VS Actual"/>
      <sheetName val="Costing"/>
      <sheetName val="PA- Consutant "/>
      <sheetName val="Design"/>
      <sheetName val="FITZ MORT 94"/>
      <sheetName val="col-reinft1"/>
      <sheetName val="final abstract"/>
      <sheetName val="Rate analysis"/>
      <sheetName val="ACAD_Finishes"/>
      <sheetName val="Site_Details"/>
      <sheetName val="Site_Area_Statement"/>
      <sheetName val="Fee_Rate_Summary"/>
      <sheetName val="Debits_as_on_12_04_08"/>
      <sheetName val="M-Book_for_Conc"/>
      <sheetName val="M-Book_for_FW"/>
      <sheetName val="MN_T_B_1"/>
      <sheetName val="717_L&amp;E1"/>
      <sheetName val="717_A1"/>
      <sheetName val="717_IS1"/>
      <sheetName val="ACAD_Finishes1"/>
      <sheetName val="Site_Details1"/>
      <sheetName val="Site_Area_Statement1"/>
      <sheetName val="Fee_Rate_Summary1"/>
      <sheetName val="Debits_as_on_12_04_081"/>
      <sheetName val="M-Book_for_Conc1"/>
      <sheetName val="M-Book_for_FW1"/>
      <sheetName val="MN_T_B_2"/>
      <sheetName val="717_L&amp;E2"/>
      <sheetName val="717_A2"/>
      <sheetName val="717_IS2"/>
      <sheetName val="ACAD_Finishes2"/>
      <sheetName val="Site_Details2"/>
      <sheetName val="Site_Area_Statement2"/>
      <sheetName val="Fee_Rate_Summary2"/>
      <sheetName val="Debits_as_on_12_04_082"/>
      <sheetName val="M-Book_for_Conc2"/>
      <sheetName val="M-Book_for_FW2"/>
      <sheetName val="MN_T_B_3"/>
      <sheetName val="717_L&amp;E3"/>
      <sheetName val="717_A3"/>
      <sheetName val="717_IS3"/>
      <sheetName val="ACAD_Finishes3"/>
      <sheetName val="Site_Details3"/>
      <sheetName val="Site_Area_Statement3"/>
      <sheetName val="Fee_Rate_Summary3"/>
      <sheetName val="Debits_as_on_12_04_083"/>
      <sheetName val="M-Book_for_Conc3"/>
      <sheetName val="M-Book_for_FW3"/>
      <sheetName val="PA-_Consutant_"/>
      <sheetName val="MN_T_B_4"/>
      <sheetName val="717_L&amp;E4"/>
      <sheetName val="717_A4"/>
      <sheetName val="717_IS4"/>
      <sheetName val="ACAD_Finishes4"/>
      <sheetName val="Site_Details4"/>
      <sheetName val="Site_Area_Statement4"/>
      <sheetName val="Fee_Rate_Summary4"/>
      <sheetName val="Debits_as_on_12_04_084"/>
      <sheetName val="M-Book_for_Conc4"/>
      <sheetName val="M-Book_for_FW4"/>
      <sheetName val="PA-_Consutant_1"/>
      <sheetName val="det_est"/>
      <sheetName val="Data"/>
      <sheetName val="CPIPE"/>
      <sheetName val="A1-Continuous"/>
      <sheetName val="VCH-SLC"/>
      <sheetName val="Supplier"/>
      <sheetName val="analysis"/>
    </sheetNames>
    <sheetDataSet>
      <sheetData sheetId="0" refreshError="1"/>
      <sheetData sheetId="1"/>
      <sheetData sheetId="2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-INPUT"/>
      <sheetName val="R-INPUT"/>
      <sheetName val="MAIN INPUT"/>
      <sheetName val="HOTEL"/>
      <sheetName val="REST"/>
      <sheetName val="COMBINED"/>
      <sheetName val="INFLATION"/>
      <sheetName val="CASH FLOW"/>
      <sheetName val="Macros"/>
      <sheetName val="Valuation"/>
      <sheetName val="BUDGET"/>
      <sheetName val="EQUITY"/>
      <sheetName val="SENSITIVITY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TOTAL"/>
      <sheetName val="PROD"/>
      <sheetName val="TOTAL TYPE"/>
      <sheetName val="PROD TYPE"/>
      <sheetName val="CHECK"/>
      <sheetName val="26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perty"/>
      <sheetName val="Occ Rooms"/>
      <sheetName val="Rooms Rev"/>
      <sheetName val="F&amp;B"/>
      <sheetName val="Mkt SPG"/>
      <sheetName val="TMFIR"/>
      <sheetName val="Owners Expense"/>
      <sheetName val="Miscellaneous"/>
      <sheetName val="HotComps2000"/>
      <sheetName val="Capital Input"/>
      <sheetName val="#REF"/>
      <sheetName val="HOTComp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Madhu Villa"/>
    </sheetNames>
    <definedNames>
      <definedName name="Data.Top.Left"/>
    </definedNames>
    <sheetDataSet>
      <sheetData sheetId="0"/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vestment Cost "/>
      <sheetName val="Mortgage Amortization "/>
      <sheetName val="Asset depreciation"/>
      <sheetName val="5 year Proforma "/>
      <sheetName val="Variables"/>
    </sheetNames>
    <sheetDataSet>
      <sheetData sheetId="0" refreshError="1"/>
      <sheetData sheetId="1" refreshError="1"/>
      <sheetData sheetId="2"/>
      <sheetData sheetId="3" refreshError="1"/>
      <sheetData sheetId="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"/>
      <sheetName val="Oasso"/>
      <sheetName val="Wd"/>
      <sheetName val="Ndcpl"/>
      <sheetName val="Oepl"/>
      <sheetName val="Rsedpl(119)"/>
      <sheetName val="Rsedpl(120)"/>
      <sheetName val="MJ47,48"/>
      <sheetName val="Gupta"/>
      <sheetName val="Ocpl-53"/>
      <sheetName val="Opd"/>
      <sheetName val="Curvature"/>
      <sheetName val="Figures in"/>
      <sheetName val="project ratio"/>
      <sheetName val="Summary"/>
      <sheetName val="ProfRatios"/>
      <sheetName val="CoP  &amp; MoF"/>
      <sheetName val="BalanceSheet"/>
      <sheetName val="Profitability"/>
      <sheetName val="ProjCashFlow"/>
      <sheetName val="Mul-Int"/>
      <sheetName val="int-mulcal"/>
      <sheetName val="Fan-Int"/>
      <sheetName val="Completed"/>
      <sheetName val="OngoingSpas&amp;sea"/>
      <sheetName val="SpasWork"/>
      <sheetName val="Ongoing-mul"/>
      <sheetName val="SpasCost"/>
      <sheetName val="Mul-Work"/>
      <sheetName val="SpasSale"/>
      <sheetName val="MulStatSale"/>
      <sheetName val="FanCost"/>
      <sheetName val="FanSale"/>
      <sheetName val="FanSaleII"/>
      <sheetName val="FanSaleI"/>
      <sheetName val="FanWorkII"/>
      <sheetName val="FanWorkI"/>
      <sheetName val="FAN stat."/>
      <sheetName val="Fantacy PRC"/>
      <sheetName val="PMD"/>
      <sheetName val="CMD"/>
      <sheetName val="Cash Flow - OMPL"/>
      <sheetName val="OMPL"/>
      <sheetName val="Obe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3 (2)"/>
      <sheetName val="RA"/>
      <sheetName val="Formulas"/>
      <sheetName val="Portfolio Summary"/>
      <sheetName val="GBW"/>
      <sheetName val="Set"/>
      <sheetName val="03 (2)"/>
      <sheetName val="Builtup Area"/>
      <sheetName val="Project Budget Worksheet"/>
      <sheetName val="Meas.-Hotel Part"/>
      <sheetName val="Current Bill MB ref"/>
      <sheetName val="PLAN_FEB97"/>
      <sheetName val="OpRes"/>
      <sheetName val="master"/>
      <sheetName val="Income Statements"/>
      <sheetName val="Sheet3 _2_"/>
      <sheetName val="#REF"/>
      <sheetName val="Sheet1"/>
      <sheetName val="IO LIST"/>
      <sheetName val="Fill this out first..."/>
      <sheetName val="ABP inputs"/>
      <sheetName val="Synergy Sales Budget"/>
      <sheetName val="DEPRE"/>
      <sheetName val="BBEuros"/>
      <sheetName val="QoQ Forecast"/>
      <sheetName val="InvoiceList"/>
      <sheetName val="Income &amp; Occupancy Customer"/>
      <sheetName val="RCC,Ret. Wall"/>
      <sheetName val="analysis"/>
      <sheetName val="Calculation (2)"/>
      <sheetName val="JCF"/>
      <sheetName val="Multiple output"/>
      <sheetName val="sheet6"/>
      <sheetName val="유통망계획"/>
      <sheetName val="Headings"/>
      <sheetName val="BOQ T4B"/>
      <sheetName val="Summary"/>
      <sheetName val="노무비"/>
      <sheetName val="F1a-Pile"/>
      <sheetName val="CV"/>
      <sheetName val="ES(Kor)"/>
      <sheetName val="INDIGINEOUS ITEMS "/>
      <sheetName val="fco"/>
      <sheetName val="Material "/>
      <sheetName val="Labour &amp; Plant"/>
      <sheetName val="Lead"/>
      <sheetName val="Main-Material"/>
      <sheetName val="Approved MTD Proj #'s"/>
      <sheetName val="Design"/>
      <sheetName val="BOQ"/>
      <sheetName val=" B3"/>
      <sheetName val=" B1"/>
      <sheetName val="beam-reinft-IIInd floor"/>
      <sheetName val="Load Details-220kV"/>
      <sheetName val="Aladdin Macro1"/>
      <sheetName val="BalSht"/>
      <sheetName val="Acc_10.5"/>
      <sheetName val="Global Assm."/>
      <sheetName val="MN T.B."/>
      <sheetName val="CFForecast detail"/>
      <sheetName val="Site Dev BOQ"/>
      <sheetName val="Break up Sheet"/>
      <sheetName val="TIll_Q_sal"/>
      <sheetName val="tiller"/>
      <sheetName val="Block A - BOQ"/>
      <sheetName val="Vind-BtB"/>
      <sheetName val="CABLE DATA"/>
      <sheetName val="strand"/>
      <sheetName val="Sheet3_(2)"/>
      <sheetName val="ABP_inputs"/>
      <sheetName val="Synergy_Sales_Budget"/>
      <sheetName val="Project_Budget_Worksheet"/>
      <sheetName val="QoQ_Forecast"/>
      <sheetName val="Income_Statements"/>
      <sheetName val="Sheet3__2_"/>
      <sheetName val="Income_&amp;_Occupancy_Customer"/>
      <sheetName val="RCC,Ret__Wall"/>
      <sheetName val="Calculation_(2)"/>
      <sheetName val="Multiple_output"/>
      <sheetName val="Builtup_Area"/>
      <sheetName val="BOQ_T4B"/>
      <sheetName val="INDIGINEOUS_ITEMS_"/>
      <sheetName val="Material_"/>
      <sheetName val="Labour_&amp;_Plant"/>
      <sheetName val="Approved_MTD_Proj_#'s"/>
      <sheetName val="_B3"/>
      <sheetName val="_B1"/>
      <sheetName val="beam-reinft-IIInd_floor"/>
      <sheetName val="Aladdin_Macro1"/>
      <sheetName val="Acc_10_5"/>
      <sheetName val="Global_Assm_"/>
      <sheetName val="MN_T_B_"/>
      <sheetName val="CFForecast_detail"/>
      <sheetName val="Site_Dev_BOQ"/>
      <sheetName val="Break_up_Sheet"/>
      <sheetName val="Load_Details-220kV"/>
      <sheetName val="Block_A_-_BOQ"/>
      <sheetName val="Sheet3_(2)1"/>
      <sheetName val="ABP_inputs1"/>
      <sheetName val="Synergy_Sales_Budget1"/>
      <sheetName val="Project_Budget_Worksheet1"/>
      <sheetName val="QoQ_Forecast1"/>
      <sheetName val="Income_Statements1"/>
      <sheetName val="Sheet3__2_1"/>
      <sheetName val="Income_&amp;_Occupancy_Customer1"/>
      <sheetName val="RCC,Ret__Wall1"/>
      <sheetName val="Calculation_(2)1"/>
      <sheetName val="Multiple_output1"/>
      <sheetName val="Builtup_Area1"/>
      <sheetName val="BOQ_T4B1"/>
      <sheetName val="INDIGINEOUS_ITEMS_1"/>
      <sheetName val="Material_1"/>
      <sheetName val="Labour_&amp;_Plant1"/>
      <sheetName val="Approved_MTD_Proj_#'s1"/>
      <sheetName val="_B31"/>
      <sheetName val="_B11"/>
      <sheetName val="beam-reinft-IIInd_floor1"/>
      <sheetName val="Aladdin_Macro11"/>
      <sheetName val="Acc_10_51"/>
      <sheetName val="Global_Assm_1"/>
      <sheetName val="MN_T_B_1"/>
      <sheetName val="CFForecast_detail1"/>
      <sheetName val="Site_Dev_BOQ1"/>
      <sheetName val="Break_up_Sheet1"/>
      <sheetName val="Load_Details-220kV1"/>
      <sheetName val="Block_A_-_BOQ1"/>
      <sheetName val="Sheet3_(2)2"/>
      <sheetName val="ABP_inputs2"/>
      <sheetName val="Synergy_Sales_Budget2"/>
      <sheetName val="Project_Budget_Worksheet2"/>
      <sheetName val="QoQ_Forecast2"/>
      <sheetName val="Income_Statements2"/>
      <sheetName val="Sheet3__2_2"/>
      <sheetName val="Income_&amp;_Occupancy_Customer2"/>
      <sheetName val="RCC,Ret__Wall2"/>
      <sheetName val="Calculation_(2)2"/>
      <sheetName val="Multiple_output2"/>
      <sheetName val="Builtup_Area2"/>
      <sheetName val="BOQ_T4B2"/>
      <sheetName val="INDIGINEOUS_ITEMS_2"/>
      <sheetName val="Material_2"/>
      <sheetName val="Labour_&amp;_Plant2"/>
      <sheetName val="Approved_MTD_Proj_#'s2"/>
      <sheetName val="_B32"/>
      <sheetName val="_B12"/>
      <sheetName val="beam-reinft-IIInd_floor2"/>
      <sheetName val="Aladdin_Macro12"/>
      <sheetName val="Acc_10_52"/>
      <sheetName val="Global_Assm_2"/>
      <sheetName val="MN_T_B_2"/>
      <sheetName val="CFForecast_detail2"/>
      <sheetName val="Site_Dev_BOQ2"/>
      <sheetName val="Break_up_Sheet2"/>
      <sheetName val="Load_Details-220kV2"/>
      <sheetName val="Block_A_-_BOQ2"/>
      <sheetName val="Sheet3_(2)3"/>
      <sheetName val="ABP_inputs3"/>
      <sheetName val="Synergy_Sales_Budget3"/>
      <sheetName val="Project_Budget_Worksheet3"/>
      <sheetName val="QoQ_Forecast3"/>
      <sheetName val="Income_Statements3"/>
      <sheetName val="Sheet3__2_3"/>
      <sheetName val="Income_&amp;_Occupancy_Customer3"/>
      <sheetName val="RCC,Ret__Wall3"/>
      <sheetName val="Calculation_(2)3"/>
      <sheetName val="Multiple_output3"/>
      <sheetName val="Builtup_Area3"/>
      <sheetName val="BOQ_T4B3"/>
      <sheetName val="INDIGINEOUS_ITEMS_3"/>
      <sheetName val="Material_3"/>
      <sheetName val="Labour_&amp;_Plant3"/>
      <sheetName val="Approved_MTD_Proj_#'s3"/>
      <sheetName val="_B33"/>
      <sheetName val="_B13"/>
      <sheetName val="beam-reinft-IIInd_floor3"/>
      <sheetName val="Aladdin_Macro13"/>
      <sheetName val="Acc_10_53"/>
      <sheetName val="Global_Assm_3"/>
      <sheetName val="MN_T_B_3"/>
      <sheetName val="CFForecast_detail3"/>
      <sheetName val="Site_Dev_BOQ3"/>
      <sheetName val="Break_up_Sheet3"/>
      <sheetName val="Load_Details-220kV3"/>
      <sheetName val="Block_A_-_BOQ3"/>
      <sheetName val="Sheet3_(2)4"/>
      <sheetName val="ABP_inputs4"/>
      <sheetName val="Synergy_Sales_Budget4"/>
      <sheetName val="Project_Budget_Worksheet4"/>
      <sheetName val="QoQ_Forecast4"/>
      <sheetName val="Income_Statements4"/>
      <sheetName val="Sheet3__2_4"/>
      <sheetName val="Income_&amp;_Occupancy_Customer4"/>
      <sheetName val="RCC,Ret__Wall4"/>
      <sheetName val="Calculation_(2)4"/>
      <sheetName val="Multiple_output4"/>
      <sheetName val="Builtup_Area4"/>
      <sheetName val="BOQ_T4B4"/>
      <sheetName val="INDIGINEOUS_ITEMS_4"/>
      <sheetName val="Material_4"/>
      <sheetName val="Labour_&amp;_Plant4"/>
      <sheetName val="Approved_MTD_Proj_#'s4"/>
      <sheetName val="_B34"/>
      <sheetName val="_B14"/>
      <sheetName val="beam-reinft-IIInd_floor4"/>
      <sheetName val="Aladdin_Macro14"/>
      <sheetName val="Acc_10_54"/>
      <sheetName val="Global_Assm_4"/>
      <sheetName val="MN_T_B_4"/>
      <sheetName val="CFForecast_detail4"/>
      <sheetName val="Site_Dev_BOQ4"/>
      <sheetName val="Break_up_Sheet4"/>
      <sheetName val="Load_Details-220kV4"/>
      <sheetName val="Block_A_-_BOQ4"/>
      <sheetName val="download"/>
      <sheetName val="170810-lease tax"/>
      <sheetName val="Rollup Summary"/>
      <sheetName val="Sheet2"/>
      <sheetName val="Depreciation"/>
      <sheetName val="CapitalOutlay"/>
      <sheetName val="Assum"/>
      <sheetName val=" Acc. Sched."/>
      <sheetName val="1st flr"/>
      <sheetName val="Civil Boq"/>
      <sheetName val="Cost_any"/>
      <sheetName val="compu"/>
      <sheetName val="Fin Sum"/>
      <sheetName val="Sensitivity"/>
      <sheetName val="WIng F(Typical)"/>
      <sheetName val="Input"/>
      <sheetName val="Summ"/>
      <sheetName val="Fossil_DCF"/>
      <sheetName val="SOPMA DD"/>
      <sheetName val="Beam at Ground flr lvl(Steel)"/>
      <sheetName val="INDEX"/>
      <sheetName val="AREAS"/>
      <sheetName val="sumary"/>
      <sheetName val="1st -vpd"/>
      <sheetName val="Inputs"/>
      <sheetName val="Legal Risk Analysis"/>
      <sheetName val="Data"/>
      <sheetName val="Variables_x"/>
      <sheetName val="Variables"/>
      <sheetName val="Architectural Summary"/>
      <sheetName val="TB_FOR_MIS"/>
      <sheetName val="Area"/>
      <sheetName val="TB FOR MIS"/>
      <sheetName val="INPUT SHEET"/>
      <sheetName val="Hot"/>
      <sheetName val="Assumptions"/>
      <sheetName val="Mico"/>
      <sheetName val="EBITDA"/>
      <sheetName val="IMPORT T12"/>
      <sheetName val="van khuon"/>
      <sheetName val="Names"/>
      <sheetName val="Introduction"/>
      <sheetName val="IDC macro"/>
      <sheetName val="SALE"/>
      <sheetName val="March Analysts"/>
      <sheetName val="SCH-E-1"/>
      <sheetName val="BIPR"/>
      <sheetName val="BPCA"/>
      <sheetName val="BBRS"/>
      <sheetName val="KPM DT"/>
      <sheetName val="F"/>
      <sheetName val="EXHIBIT&quot; T&quot;"/>
      <sheetName val="Turnover"/>
      <sheetName val="Non-Factory"/>
      <sheetName val="Publicbuilding"/>
      <sheetName val="extra work elec bill "/>
      <sheetName val="RCC Rates"/>
      <sheetName val="conc-foot-gradeslab"/>
      <sheetName val="Material List "/>
      <sheetName val="Master list"/>
      <sheetName val="Labour List"/>
      <sheetName val="Material List"/>
      <sheetName val="Labor abs-NMR"/>
      <sheetName val="PLGroupings"/>
      <sheetName val="Results"/>
      <sheetName val="Rates"/>
      <sheetName val="SCHEDULE"/>
      <sheetName val="Database"/>
      <sheetName val="schedule nos"/>
      <sheetName val="WT-LIST"/>
      <sheetName val="Material"/>
      <sheetName val="NEW-IDs Fun &amp; Group"/>
      <sheetName val="XZLC003_PART1"/>
      <sheetName val="q-details"/>
      <sheetName val="final abstract"/>
      <sheetName val="Rate analysis"/>
      <sheetName val="02"/>
      <sheetName val="03"/>
      <sheetName val="04"/>
      <sheetName val="01"/>
      <sheetName val="sept-plan"/>
      <sheetName val="Occ"/>
      <sheetName val="Demand"/>
      <sheetName val="Ref"/>
      <sheetName val="Main Sheet (MTD)"/>
      <sheetName val="Consl Daily Report"/>
      <sheetName val="Preside"/>
      <sheetName val="balance sheet"/>
      <sheetName val="classes"/>
      <sheetName val="IT Block"/>
      <sheetName val="Location CODE"/>
      <sheetName val="Location TYPE"/>
      <sheetName val="sub class"/>
      <sheetName val=" sub Loc "/>
      <sheetName val="Company"/>
      <sheetName val="LBO"/>
      <sheetName val="EDS  Bestshore Migration"/>
      <sheetName val="NewCo"/>
      <sheetName val="Summary Excise"/>
      <sheetName val="Grouping Master"/>
      <sheetName val="LISTS"/>
      <sheetName val="02022005"/>
      <sheetName val="16022005"/>
      <sheetName val="05012005"/>
      <sheetName val="19012005"/>
      <sheetName val="02032005"/>
      <sheetName val="16032005"/>
      <sheetName val="30032005"/>
      <sheetName val="van_khuon"/>
      <sheetName val="IDC_macro"/>
      <sheetName val="Portfolio_Summary"/>
      <sheetName val="Current_Bill_MB_ref"/>
      <sheetName val="Meas_-Hotel_Part"/>
      <sheetName val="Fin_Sum"/>
      <sheetName val="BS"/>
      <sheetName val="Other BS Sch 5-9"/>
      <sheetName val="Excess Calc"/>
      <sheetName val="RES-PLANNING"/>
      <sheetName val="10. &amp; 11. Rate Code &amp; BQ"/>
      <sheetName val="Code"/>
      <sheetName val="new_data"/>
      <sheetName val="earnmodl"/>
      <sheetName val="Dom Cell (IS)"/>
      <sheetName val="RNT"/>
      <sheetName val="Combi"/>
      <sheetName val="FlashMgtMo"/>
      <sheetName val="FlashMgtYTD"/>
      <sheetName val="QoQ In Lakhs"/>
      <sheetName val="Main workings"/>
      <sheetName val="GENERAL2"/>
      <sheetName val="P &amp; L"/>
      <sheetName val="YTD"/>
      <sheetName val="Pay_Sep06"/>
      <sheetName val="Balance Sheet "/>
      <sheetName val="Master Price List"/>
      <sheetName val="reference"/>
      <sheetName val="vb 9&amp;10"/>
      <sheetName val="AOR"/>
      <sheetName val="Factor_Sheet"/>
      <sheetName val="MASTER_RATE ANALYSIS"/>
      <sheetName val="Valuation - block 2"/>
      <sheetName val="International"/>
      <sheetName val="Internet"/>
      <sheetName val="Base Assumptions"/>
      <sheetName val="FITZ MORT 94"/>
      <sheetName val="Goldberg Portfolio Combined"/>
      <sheetName val="Intaccrual"/>
      <sheetName val="SBU"/>
      <sheetName val="GenAssump"/>
      <sheetName val="TB"/>
      <sheetName val="A-Mum"/>
      <sheetName val="ras"/>
      <sheetName val="BKCSTOCKVAL"/>
      <sheetName val="MAHSTOCKVAL"/>
      <sheetName val="Portfolio_Summary1"/>
      <sheetName val="Current_Bill_MB_ref1"/>
      <sheetName val="Meas_-Hotel_Part1"/>
      <sheetName val="Quotation"/>
      <sheetName val="RCC_Ret_ Wall"/>
      <sheetName val="IMPORT_T12"/>
      <sheetName val="KPM_DT"/>
      <sheetName val="Task"/>
      <sheetName val="M-2 Adjusted"/>
      <sheetName val="OpTrack"/>
      <sheetName val="DET0900"/>
      <sheetName val="CashFlow"/>
      <sheetName val="Theatre mgmt cont"/>
      <sheetName val="Training Deposits coding"/>
      <sheetName val="CARO"/>
      <sheetName val="Params"/>
    </sheetNames>
    <sheetDataSet>
      <sheetData sheetId="0" refreshError="1">
        <row r="65">
          <cell r="A65" t="str">
            <v>(II)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>
        <row r="65">
          <cell r="A65" t="str">
            <v>(II)</v>
          </cell>
        </row>
      </sheetData>
      <sheetData sheetId="109">
        <row r="65">
          <cell r="A65" t="str">
            <v>(II)</v>
          </cell>
        </row>
      </sheetData>
      <sheetData sheetId="110">
        <row r="65">
          <cell r="A65" t="str">
            <v>(II)</v>
          </cell>
        </row>
      </sheetData>
      <sheetData sheetId="111">
        <row r="65">
          <cell r="A65" t="str">
            <v>(II)</v>
          </cell>
        </row>
      </sheetData>
      <sheetData sheetId="112">
        <row r="65">
          <cell r="A65" t="str">
            <v>(II)</v>
          </cell>
        </row>
      </sheetData>
      <sheetData sheetId="113">
        <row r="65">
          <cell r="A65" t="str">
            <v>(II)</v>
          </cell>
        </row>
      </sheetData>
      <sheetData sheetId="114">
        <row r="65">
          <cell r="A65" t="str">
            <v>(II)</v>
          </cell>
        </row>
      </sheetData>
      <sheetData sheetId="115">
        <row r="65">
          <cell r="A65" t="str">
            <v>(II)</v>
          </cell>
        </row>
      </sheetData>
      <sheetData sheetId="116">
        <row r="65">
          <cell r="A65" t="str">
            <v>(II)</v>
          </cell>
        </row>
      </sheetData>
      <sheetData sheetId="117">
        <row r="65">
          <cell r="A65" t="str">
            <v>(II)</v>
          </cell>
        </row>
      </sheetData>
      <sheetData sheetId="118">
        <row r="65">
          <cell r="A65" t="str">
            <v>(II)</v>
          </cell>
        </row>
      </sheetData>
      <sheetData sheetId="119">
        <row r="65">
          <cell r="A65" t="str">
            <v>(II)</v>
          </cell>
        </row>
      </sheetData>
      <sheetData sheetId="120">
        <row r="65">
          <cell r="A65" t="str">
            <v>(II)</v>
          </cell>
        </row>
      </sheetData>
      <sheetData sheetId="121">
        <row r="65">
          <cell r="A65" t="str">
            <v>(II)</v>
          </cell>
        </row>
      </sheetData>
      <sheetData sheetId="122">
        <row r="65">
          <cell r="A65" t="str">
            <v>(II)</v>
          </cell>
        </row>
      </sheetData>
      <sheetData sheetId="123">
        <row r="65">
          <cell r="A65" t="str">
            <v>(II)</v>
          </cell>
        </row>
      </sheetData>
      <sheetData sheetId="124">
        <row r="65">
          <cell r="A65" t="str">
            <v>(II)</v>
          </cell>
        </row>
      </sheetData>
      <sheetData sheetId="125">
        <row r="65">
          <cell r="A65" t="str">
            <v>(II)</v>
          </cell>
        </row>
      </sheetData>
      <sheetData sheetId="126">
        <row r="65">
          <cell r="A65" t="str">
            <v>(II)</v>
          </cell>
        </row>
      </sheetData>
      <sheetData sheetId="127">
        <row r="65">
          <cell r="A65" t="str">
            <v>(II)</v>
          </cell>
        </row>
      </sheetData>
      <sheetData sheetId="128">
        <row r="65">
          <cell r="A65" t="str">
            <v>(II)</v>
          </cell>
        </row>
      </sheetData>
      <sheetData sheetId="129">
        <row r="65">
          <cell r="A65" t="str">
            <v>(II)</v>
          </cell>
        </row>
      </sheetData>
      <sheetData sheetId="130">
        <row r="65">
          <cell r="A65" t="str">
            <v>(II)</v>
          </cell>
        </row>
      </sheetData>
      <sheetData sheetId="131">
        <row r="65">
          <cell r="A65" t="str">
            <v>(II)</v>
          </cell>
        </row>
      </sheetData>
      <sheetData sheetId="132">
        <row r="65">
          <cell r="A65" t="str">
            <v>(II)</v>
          </cell>
        </row>
      </sheetData>
      <sheetData sheetId="133">
        <row r="65">
          <cell r="A65" t="str">
            <v>(II)</v>
          </cell>
        </row>
      </sheetData>
      <sheetData sheetId="134">
        <row r="65">
          <cell r="A65" t="str">
            <v>(II)</v>
          </cell>
        </row>
      </sheetData>
      <sheetData sheetId="135">
        <row r="65">
          <cell r="A65" t="str">
            <v>(II)</v>
          </cell>
        </row>
      </sheetData>
      <sheetData sheetId="136">
        <row r="65">
          <cell r="A65" t="str">
            <v>(II)</v>
          </cell>
        </row>
      </sheetData>
      <sheetData sheetId="137">
        <row r="65">
          <cell r="A65" t="str">
            <v>(II)</v>
          </cell>
        </row>
      </sheetData>
      <sheetData sheetId="138">
        <row r="65">
          <cell r="A65" t="str">
            <v>(II)</v>
          </cell>
        </row>
      </sheetData>
      <sheetData sheetId="139">
        <row r="65">
          <cell r="A65" t="str">
            <v>(II)</v>
          </cell>
        </row>
      </sheetData>
      <sheetData sheetId="140">
        <row r="65">
          <cell r="A65" t="str">
            <v>(II)</v>
          </cell>
        </row>
      </sheetData>
      <sheetData sheetId="141">
        <row r="65">
          <cell r="A65" t="str">
            <v>(II)</v>
          </cell>
        </row>
      </sheetData>
      <sheetData sheetId="142">
        <row r="65">
          <cell r="A65" t="str">
            <v>(II)</v>
          </cell>
        </row>
      </sheetData>
      <sheetData sheetId="143">
        <row r="65">
          <cell r="A65" t="str">
            <v>(II)</v>
          </cell>
        </row>
      </sheetData>
      <sheetData sheetId="144">
        <row r="65">
          <cell r="A65" t="str">
            <v>(II)</v>
          </cell>
        </row>
      </sheetData>
      <sheetData sheetId="145">
        <row r="65">
          <cell r="A65" t="str">
            <v>(II)</v>
          </cell>
        </row>
      </sheetData>
      <sheetData sheetId="146">
        <row r="65">
          <cell r="A65" t="str">
            <v>(II)</v>
          </cell>
        </row>
      </sheetData>
      <sheetData sheetId="147">
        <row r="65">
          <cell r="A65" t="str">
            <v>(II)</v>
          </cell>
        </row>
      </sheetData>
      <sheetData sheetId="148">
        <row r="65">
          <cell r="A65" t="str">
            <v>(II)</v>
          </cell>
        </row>
      </sheetData>
      <sheetData sheetId="149">
        <row r="65">
          <cell r="A65" t="str">
            <v>(II)</v>
          </cell>
        </row>
      </sheetData>
      <sheetData sheetId="150">
        <row r="65">
          <cell r="A65" t="str">
            <v>(II)</v>
          </cell>
        </row>
      </sheetData>
      <sheetData sheetId="151">
        <row r="65">
          <cell r="A65" t="str">
            <v>(II)</v>
          </cell>
        </row>
      </sheetData>
      <sheetData sheetId="152">
        <row r="65">
          <cell r="A65" t="str">
            <v>(II)</v>
          </cell>
        </row>
      </sheetData>
      <sheetData sheetId="153">
        <row r="65">
          <cell r="A65" t="str">
            <v>(II)</v>
          </cell>
        </row>
      </sheetData>
      <sheetData sheetId="154">
        <row r="65">
          <cell r="A65" t="str">
            <v>(II)</v>
          </cell>
        </row>
      </sheetData>
      <sheetData sheetId="155">
        <row r="65">
          <cell r="A65" t="str">
            <v>(II)</v>
          </cell>
        </row>
      </sheetData>
      <sheetData sheetId="156">
        <row r="65">
          <cell r="A65" t="str">
            <v>(II)</v>
          </cell>
        </row>
      </sheetData>
      <sheetData sheetId="157">
        <row r="65">
          <cell r="A65" t="str">
            <v>(II)</v>
          </cell>
        </row>
      </sheetData>
      <sheetData sheetId="158">
        <row r="65">
          <cell r="A65" t="str">
            <v>(II)</v>
          </cell>
        </row>
      </sheetData>
      <sheetData sheetId="159">
        <row r="65">
          <cell r="A65" t="str">
            <v>(II)</v>
          </cell>
        </row>
      </sheetData>
      <sheetData sheetId="160">
        <row r="65">
          <cell r="A65" t="str">
            <v>(II)</v>
          </cell>
        </row>
      </sheetData>
      <sheetData sheetId="161">
        <row r="65">
          <cell r="A65" t="str">
            <v>(II)</v>
          </cell>
        </row>
      </sheetData>
      <sheetData sheetId="162">
        <row r="65">
          <cell r="A65" t="str">
            <v>(II)</v>
          </cell>
        </row>
      </sheetData>
      <sheetData sheetId="163">
        <row r="65">
          <cell r="A65" t="str">
            <v>(II)</v>
          </cell>
        </row>
      </sheetData>
      <sheetData sheetId="164">
        <row r="65">
          <cell r="A65" t="str">
            <v>(II)</v>
          </cell>
        </row>
      </sheetData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/>
      <sheetData sheetId="295"/>
      <sheetData sheetId="296"/>
      <sheetData sheetId="297"/>
      <sheetData sheetId="298"/>
      <sheetData sheetId="299"/>
      <sheetData sheetId="300" refreshError="1"/>
      <sheetData sheetId="301" refreshError="1"/>
      <sheetData sheetId="302" refreshError="1"/>
      <sheetData sheetId="303"/>
      <sheetData sheetId="304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/>
      <sheetData sheetId="367"/>
      <sheetData sheetId="368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X932"/>
  <sheetViews>
    <sheetView tabSelected="1" topLeftCell="D1" workbookViewId="0">
      <selection activeCell="I8" sqref="I8"/>
    </sheetView>
  </sheetViews>
  <sheetFormatPr defaultColWidth="12.625" defaultRowHeight="15" customHeight="1" x14ac:dyDescent="0.2"/>
  <cols>
    <col min="1" max="2" width="3.5" customWidth="1"/>
    <col min="3" max="3" width="31.625" bestFit="1" customWidth="1"/>
    <col min="4" max="4" width="14.25" bestFit="1" customWidth="1"/>
    <col min="5" max="5" width="12.875" customWidth="1"/>
    <col min="6" max="6" width="12.125" bestFit="1" customWidth="1"/>
    <col min="7" max="7" width="15.875" bestFit="1" customWidth="1"/>
    <col min="8" max="9" width="15.875" customWidth="1"/>
    <col min="10" max="10" width="6.5" bestFit="1" customWidth="1"/>
    <col min="11" max="11" width="12.625" customWidth="1"/>
    <col min="12" max="12" width="11.75" customWidth="1"/>
    <col min="13" max="24" width="7.625" customWidth="1"/>
  </cols>
  <sheetData>
    <row r="1" spans="1:24" ht="31.5" x14ac:dyDescent="0.25">
      <c r="A1" s="1"/>
      <c r="B1" s="2" t="s">
        <v>23</v>
      </c>
      <c r="C1" s="2" t="s">
        <v>9</v>
      </c>
      <c r="D1" s="3" t="s">
        <v>2</v>
      </c>
      <c r="E1" s="3" t="s">
        <v>3</v>
      </c>
      <c r="F1" s="3" t="s">
        <v>4</v>
      </c>
      <c r="G1" s="4" t="s">
        <v>5</v>
      </c>
      <c r="H1" s="4" t="s">
        <v>31</v>
      </c>
      <c r="I1" s="4"/>
      <c r="J1" s="5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pans="1:24" ht="15.75" x14ac:dyDescent="0.25">
      <c r="A2" s="13"/>
      <c r="B2" s="8">
        <v>1</v>
      </c>
      <c r="C2" s="11" t="s">
        <v>25</v>
      </c>
      <c r="D2" s="37">
        <f>261495725/10^7</f>
        <v>26.149572500000001</v>
      </c>
      <c r="E2" s="38">
        <f t="shared" ref="E2:E6" si="0">F2-D2</f>
        <v>540.69569100000001</v>
      </c>
      <c r="F2" s="38">
        <f t="shared" ref="F2:F6" si="1">G2/10^7</f>
        <v>566.84526349999999</v>
      </c>
      <c r="G2" s="14">
        <v>5668452635</v>
      </c>
      <c r="H2" s="40">
        <f>D2/F2</f>
        <v>4.613176502267801E-2</v>
      </c>
      <c r="I2" s="40">
        <f>D2/$F$7</f>
        <v>3.6812545412879684E-2</v>
      </c>
      <c r="J2" s="10">
        <f>F2/$F$7%</f>
        <v>79.79869271159022</v>
      </c>
    </row>
    <row r="3" spans="1:24" ht="15" customHeight="1" x14ac:dyDescent="0.25">
      <c r="A3" s="13"/>
      <c r="B3" s="8">
        <v>2</v>
      </c>
      <c r="C3" s="15" t="s">
        <v>26</v>
      </c>
      <c r="D3" s="37">
        <f>357921446/10^7</f>
        <v>35.7921446</v>
      </c>
      <c r="E3" s="38">
        <f t="shared" si="0"/>
        <v>22.048876999999997</v>
      </c>
      <c r="F3" s="38">
        <f t="shared" si="1"/>
        <v>57.841021599999998</v>
      </c>
      <c r="G3" s="14">
        <v>578410216</v>
      </c>
      <c r="H3" s="40">
        <f t="shared" ref="H3:H7" si="2">D3/F3</f>
        <v>0.61880208215409527</v>
      </c>
      <c r="I3" s="40">
        <f t="shared" ref="I3:I6" si="3">D3/$F$7</f>
        <v>5.0387055027834825E-2</v>
      </c>
      <c r="J3" s="10">
        <f>F3/$F$7%</f>
        <v>8.1426770337348895</v>
      </c>
    </row>
    <row r="4" spans="1:24" ht="15.75" x14ac:dyDescent="0.25">
      <c r="A4" s="13"/>
      <c r="B4" s="8">
        <v>3</v>
      </c>
      <c r="C4" s="16" t="s">
        <v>27</v>
      </c>
      <c r="D4" s="37">
        <f>133933254/10^7</f>
        <v>13.3933254</v>
      </c>
      <c r="E4" s="38">
        <f t="shared" si="0"/>
        <v>11.652815500000001</v>
      </c>
      <c r="F4" s="38">
        <f t="shared" si="1"/>
        <v>25.046140900000001</v>
      </c>
      <c r="G4" s="9">
        <v>250461409</v>
      </c>
      <c r="H4" s="40">
        <f t="shared" si="2"/>
        <v>0.53474606940345049</v>
      </c>
      <c r="I4" s="40">
        <f t="shared" si="3"/>
        <v>1.8854702099507552E-2</v>
      </c>
      <c r="J4" s="10">
        <f>F4/$F$7%</f>
        <v>3.5259169124031882</v>
      </c>
    </row>
    <row r="5" spans="1:24" ht="15.75" x14ac:dyDescent="0.25">
      <c r="A5" s="13"/>
      <c r="B5" s="8">
        <v>4</v>
      </c>
      <c r="C5" s="11" t="s">
        <v>28</v>
      </c>
      <c r="D5" s="37">
        <f>27999538/10^7</f>
        <v>2.7999537999999999</v>
      </c>
      <c r="E5" s="38">
        <f t="shared" si="0"/>
        <v>23.450046199999999</v>
      </c>
      <c r="F5" s="38">
        <f t="shared" si="1"/>
        <v>26.25</v>
      </c>
      <c r="G5" s="9">
        <v>262500000</v>
      </c>
      <c r="H5" s="40">
        <f t="shared" si="2"/>
        <v>0.10666490666666667</v>
      </c>
      <c r="I5" s="40">
        <f t="shared" si="3"/>
        <v>3.9416868637705271E-3</v>
      </c>
      <c r="J5" s="10">
        <f>F5/$F$7%</f>
        <v>3.6953924087596142</v>
      </c>
    </row>
    <row r="6" spans="1:24" ht="15.75" x14ac:dyDescent="0.25">
      <c r="A6" s="7"/>
      <c r="B6" s="8">
        <v>5</v>
      </c>
      <c r="C6" s="16" t="s">
        <v>29</v>
      </c>
      <c r="D6" s="37">
        <v>0</v>
      </c>
      <c r="E6" s="38">
        <f t="shared" si="0"/>
        <v>34.361621300000003</v>
      </c>
      <c r="F6" s="38">
        <f t="shared" si="1"/>
        <v>34.361621300000003</v>
      </c>
      <c r="G6" s="9">
        <v>343616213</v>
      </c>
      <c r="H6" s="40">
        <f t="shared" si="2"/>
        <v>0</v>
      </c>
      <c r="I6" s="40">
        <f t="shared" si="3"/>
        <v>0</v>
      </c>
      <c r="J6" s="10">
        <f>F6/$F$7%</f>
        <v>4.8373209335121023</v>
      </c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</row>
    <row r="7" spans="1:24" ht="15.75" x14ac:dyDescent="0.25">
      <c r="A7" s="13"/>
      <c r="B7" s="51" t="s">
        <v>0</v>
      </c>
      <c r="C7" s="52"/>
      <c r="D7" s="36">
        <f>SUM(D2:D6)</f>
        <v>78.134996299999997</v>
      </c>
      <c r="E7" s="36">
        <f>SUM(E2:E6)</f>
        <v>632.20905099999993</v>
      </c>
      <c r="F7" s="36">
        <f>SUM(F2:F6)</f>
        <v>710.34404729999994</v>
      </c>
      <c r="G7" s="17">
        <f>SUM(G2:G6)</f>
        <v>7103440473</v>
      </c>
      <c r="H7" s="41">
        <f t="shared" si="2"/>
        <v>0.10999598940399258</v>
      </c>
      <c r="I7" s="41">
        <f>SUM(I2:I6)</f>
        <v>0.10999598940399259</v>
      </c>
      <c r="J7" s="10">
        <f>SUM(J2:J6)</f>
        <v>100.00000000000001</v>
      </c>
    </row>
    <row r="8" spans="1:24" ht="15.75" customHeight="1" x14ac:dyDescent="0.25">
      <c r="C8" s="6"/>
    </row>
    <row r="9" spans="1:24" ht="15.75" customHeight="1" x14ac:dyDescent="0.25">
      <c r="C9" s="6"/>
    </row>
    <row r="10" spans="1:24" ht="15.75" customHeight="1" x14ac:dyDescent="0.25">
      <c r="C10" s="6"/>
    </row>
    <row r="11" spans="1:24" ht="15.75" customHeight="1" x14ac:dyDescent="0.25">
      <c r="C11" s="6"/>
    </row>
    <row r="12" spans="1:24" ht="15.75" customHeight="1" x14ac:dyDescent="0.25">
      <c r="C12" s="6"/>
    </row>
    <row r="13" spans="1:24" ht="15.75" customHeight="1" x14ac:dyDescent="0.25">
      <c r="C13" s="6"/>
    </row>
    <row r="14" spans="1:24" ht="15.75" customHeight="1" x14ac:dyDescent="0.25">
      <c r="C14" s="6"/>
    </row>
    <row r="15" spans="1:24" ht="15.75" customHeight="1" x14ac:dyDescent="0.25">
      <c r="C15" s="6"/>
    </row>
    <row r="16" spans="1:24" ht="15.75" customHeight="1" x14ac:dyDescent="0.25">
      <c r="C16" s="6"/>
    </row>
    <row r="17" spans="3:3" ht="15.75" customHeight="1" x14ac:dyDescent="0.25">
      <c r="C17" s="6"/>
    </row>
    <row r="18" spans="3:3" ht="15.75" customHeight="1" x14ac:dyDescent="0.25">
      <c r="C18" s="6"/>
    </row>
    <row r="19" spans="3:3" ht="15.75" customHeight="1" x14ac:dyDescent="0.25">
      <c r="C19" s="6"/>
    </row>
    <row r="20" spans="3:3" ht="15.75" customHeight="1" x14ac:dyDescent="0.25">
      <c r="C20" s="6"/>
    </row>
    <row r="21" spans="3:3" ht="15.75" customHeight="1" x14ac:dyDescent="0.25">
      <c r="C21" s="6"/>
    </row>
    <row r="22" spans="3:3" ht="15.75" customHeight="1" x14ac:dyDescent="0.25">
      <c r="C22" s="6"/>
    </row>
    <row r="23" spans="3:3" ht="15.75" customHeight="1" x14ac:dyDescent="0.25">
      <c r="C23" s="6"/>
    </row>
    <row r="24" spans="3:3" ht="15.75" customHeight="1" x14ac:dyDescent="0.25">
      <c r="C24" s="6"/>
    </row>
    <row r="25" spans="3:3" ht="15.75" customHeight="1" x14ac:dyDescent="0.25">
      <c r="C25" s="6"/>
    </row>
    <row r="26" spans="3:3" ht="15.75" customHeight="1" x14ac:dyDescent="0.25">
      <c r="C26" s="6"/>
    </row>
    <row r="27" spans="3:3" ht="15.75" customHeight="1" x14ac:dyDescent="0.25">
      <c r="C27" s="6"/>
    </row>
    <row r="28" spans="3:3" ht="15.75" customHeight="1" x14ac:dyDescent="0.25">
      <c r="C28" s="6"/>
    </row>
    <row r="29" spans="3:3" ht="15.75" customHeight="1" x14ac:dyDescent="0.25">
      <c r="C29" s="6"/>
    </row>
    <row r="30" spans="3:3" ht="15.75" customHeight="1" x14ac:dyDescent="0.25">
      <c r="C30" s="6"/>
    </row>
    <row r="31" spans="3:3" ht="15.75" customHeight="1" x14ac:dyDescent="0.25">
      <c r="C31" s="6"/>
    </row>
    <row r="32" spans="3:3" ht="15.75" customHeight="1" x14ac:dyDescent="0.25">
      <c r="C32" s="6"/>
    </row>
    <row r="33" spans="3:3" ht="15.75" customHeight="1" x14ac:dyDescent="0.25">
      <c r="C33" s="6"/>
    </row>
    <row r="34" spans="3:3" ht="15.75" customHeight="1" x14ac:dyDescent="0.25">
      <c r="C34" s="6"/>
    </row>
    <row r="35" spans="3:3" ht="15.75" customHeight="1" x14ac:dyDescent="0.25">
      <c r="C35" s="6"/>
    </row>
    <row r="36" spans="3:3" ht="15.75" customHeight="1" x14ac:dyDescent="0.25">
      <c r="C36" s="6"/>
    </row>
    <row r="37" spans="3:3" ht="15.75" customHeight="1" x14ac:dyDescent="0.25">
      <c r="C37" s="6"/>
    </row>
    <row r="38" spans="3:3" ht="15.75" customHeight="1" x14ac:dyDescent="0.25">
      <c r="C38" s="6"/>
    </row>
    <row r="39" spans="3:3" ht="15.75" customHeight="1" x14ac:dyDescent="0.25">
      <c r="C39" s="6"/>
    </row>
    <row r="40" spans="3:3" ht="15.75" customHeight="1" x14ac:dyDescent="0.25">
      <c r="C40" s="6"/>
    </row>
    <row r="41" spans="3:3" ht="15.75" customHeight="1" x14ac:dyDescent="0.25">
      <c r="C41" s="6"/>
    </row>
    <row r="42" spans="3:3" ht="15.75" customHeight="1" x14ac:dyDescent="0.25">
      <c r="C42" s="6"/>
    </row>
    <row r="43" spans="3:3" ht="15.75" customHeight="1" x14ac:dyDescent="0.25">
      <c r="C43" s="6"/>
    </row>
    <row r="44" spans="3:3" ht="15.75" customHeight="1" x14ac:dyDescent="0.25">
      <c r="C44" s="6"/>
    </row>
    <row r="45" spans="3:3" ht="15.75" customHeight="1" x14ac:dyDescent="0.25">
      <c r="C45" s="6"/>
    </row>
    <row r="46" spans="3:3" ht="15.75" customHeight="1" x14ac:dyDescent="0.25">
      <c r="C46" s="6"/>
    </row>
    <row r="47" spans="3:3" ht="15.75" customHeight="1" x14ac:dyDescent="0.25">
      <c r="C47" s="6"/>
    </row>
    <row r="48" spans="3:3" ht="15.75" customHeight="1" x14ac:dyDescent="0.25">
      <c r="C48" s="6"/>
    </row>
    <row r="49" spans="3:3" ht="15.75" customHeight="1" x14ac:dyDescent="0.25">
      <c r="C49" s="6"/>
    </row>
    <row r="50" spans="3:3" ht="15.75" customHeight="1" x14ac:dyDescent="0.25">
      <c r="C50" s="6"/>
    </row>
    <row r="51" spans="3:3" ht="15.75" customHeight="1" x14ac:dyDescent="0.25">
      <c r="C51" s="6"/>
    </row>
    <row r="52" spans="3:3" ht="15.75" customHeight="1" x14ac:dyDescent="0.25">
      <c r="C52" s="6"/>
    </row>
    <row r="53" spans="3:3" ht="15.75" customHeight="1" x14ac:dyDescent="0.25">
      <c r="C53" s="6"/>
    </row>
    <row r="54" spans="3:3" ht="15.75" customHeight="1" x14ac:dyDescent="0.25">
      <c r="C54" s="6"/>
    </row>
    <row r="55" spans="3:3" ht="15.75" customHeight="1" x14ac:dyDescent="0.25">
      <c r="C55" s="6"/>
    </row>
    <row r="56" spans="3:3" ht="15.75" customHeight="1" x14ac:dyDescent="0.25">
      <c r="C56" s="6"/>
    </row>
    <row r="57" spans="3:3" ht="15.75" customHeight="1" x14ac:dyDescent="0.25">
      <c r="C57" s="6"/>
    </row>
    <row r="58" spans="3:3" ht="15.75" customHeight="1" x14ac:dyDescent="0.25">
      <c r="C58" s="6"/>
    </row>
    <row r="59" spans="3:3" ht="15.75" customHeight="1" x14ac:dyDescent="0.25">
      <c r="C59" s="6"/>
    </row>
    <row r="60" spans="3:3" ht="15.75" customHeight="1" x14ac:dyDescent="0.25">
      <c r="C60" s="6"/>
    </row>
    <row r="61" spans="3:3" ht="15.75" customHeight="1" x14ac:dyDescent="0.25">
      <c r="C61" s="6"/>
    </row>
    <row r="62" spans="3:3" ht="15.75" customHeight="1" x14ac:dyDescent="0.25">
      <c r="C62" s="6"/>
    </row>
    <row r="63" spans="3:3" ht="15.75" customHeight="1" x14ac:dyDescent="0.25">
      <c r="C63" s="6"/>
    </row>
    <row r="64" spans="3:3" ht="15.75" customHeight="1" x14ac:dyDescent="0.25">
      <c r="C64" s="6"/>
    </row>
    <row r="65" spans="3:3" ht="15.75" customHeight="1" x14ac:dyDescent="0.25">
      <c r="C65" s="6"/>
    </row>
    <row r="66" spans="3:3" ht="15.75" customHeight="1" x14ac:dyDescent="0.25">
      <c r="C66" s="6"/>
    </row>
    <row r="67" spans="3:3" ht="15.75" customHeight="1" x14ac:dyDescent="0.25">
      <c r="C67" s="6"/>
    </row>
    <row r="68" spans="3:3" ht="15.75" customHeight="1" x14ac:dyDescent="0.25">
      <c r="C68" s="6"/>
    </row>
    <row r="69" spans="3:3" ht="15.75" customHeight="1" x14ac:dyDescent="0.25">
      <c r="C69" s="6"/>
    </row>
    <row r="70" spans="3:3" ht="15.75" customHeight="1" x14ac:dyDescent="0.25">
      <c r="C70" s="6"/>
    </row>
    <row r="71" spans="3:3" ht="15.75" customHeight="1" x14ac:dyDescent="0.25">
      <c r="C71" s="6"/>
    </row>
    <row r="72" spans="3:3" ht="15.75" customHeight="1" x14ac:dyDescent="0.25">
      <c r="C72" s="6"/>
    </row>
    <row r="73" spans="3:3" ht="15.75" customHeight="1" x14ac:dyDescent="0.25">
      <c r="C73" s="6"/>
    </row>
    <row r="74" spans="3:3" ht="15.75" customHeight="1" x14ac:dyDescent="0.25">
      <c r="C74" s="6"/>
    </row>
    <row r="75" spans="3:3" ht="15.75" customHeight="1" x14ac:dyDescent="0.25">
      <c r="C75" s="6"/>
    </row>
    <row r="76" spans="3:3" ht="15.75" customHeight="1" x14ac:dyDescent="0.25">
      <c r="C76" s="6"/>
    </row>
    <row r="77" spans="3:3" ht="15.75" customHeight="1" x14ac:dyDescent="0.25">
      <c r="C77" s="6"/>
    </row>
    <row r="78" spans="3:3" ht="15.75" customHeight="1" x14ac:dyDescent="0.25">
      <c r="C78" s="6"/>
    </row>
    <row r="79" spans="3:3" ht="15.75" customHeight="1" x14ac:dyDescent="0.25">
      <c r="C79" s="6"/>
    </row>
    <row r="80" spans="3:3" ht="15.75" customHeight="1" x14ac:dyDescent="0.25">
      <c r="C80" s="6"/>
    </row>
    <row r="81" spans="3:3" ht="15.75" customHeight="1" x14ac:dyDescent="0.25">
      <c r="C81" s="6"/>
    </row>
    <row r="82" spans="3:3" ht="15.75" customHeight="1" x14ac:dyDescent="0.25">
      <c r="C82" s="6"/>
    </row>
    <row r="83" spans="3:3" ht="15.75" customHeight="1" x14ac:dyDescent="0.25">
      <c r="C83" s="6"/>
    </row>
    <row r="84" spans="3:3" ht="15.75" customHeight="1" x14ac:dyDescent="0.25">
      <c r="C84" s="6"/>
    </row>
    <row r="85" spans="3:3" ht="15.75" customHeight="1" x14ac:dyDescent="0.25">
      <c r="C85" s="6"/>
    </row>
    <row r="86" spans="3:3" ht="15.75" customHeight="1" x14ac:dyDescent="0.25">
      <c r="C86" s="6"/>
    </row>
    <row r="87" spans="3:3" ht="15.75" customHeight="1" x14ac:dyDescent="0.25">
      <c r="C87" s="6"/>
    </row>
    <row r="88" spans="3:3" ht="15.75" customHeight="1" x14ac:dyDescent="0.25">
      <c r="C88" s="6"/>
    </row>
    <row r="89" spans="3:3" ht="15.75" customHeight="1" x14ac:dyDescent="0.25">
      <c r="C89" s="6"/>
    </row>
    <row r="90" spans="3:3" ht="15.75" customHeight="1" x14ac:dyDescent="0.25">
      <c r="C90" s="6"/>
    </row>
    <row r="91" spans="3:3" ht="15.75" customHeight="1" x14ac:dyDescent="0.25">
      <c r="C91" s="6"/>
    </row>
    <row r="92" spans="3:3" ht="15.75" customHeight="1" x14ac:dyDescent="0.25">
      <c r="C92" s="6"/>
    </row>
    <row r="93" spans="3:3" ht="15.75" customHeight="1" x14ac:dyDescent="0.25">
      <c r="C93" s="6"/>
    </row>
    <row r="94" spans="3:3" ht="15.75" customHeight="1" x14ac:dyDescent="0.25">
      <c r="C94" s="6"/>
    </row>
    <row r="95" spans="3:3" ht="15.75" customHeight="1" x14ac:dyDescent="0.25">
      <c r="C95" s="6"/>
    </row>
    <row r="96" spans="3:3" ht="15.75" customHeight="1" x14ac:dyDescent="0.25">
      <c r="C96" s="6"/>
    </row>
    <row r="97" spans="3:3" ht="15.75" customHeight="1" x14ac:dyDescent="0.25">
      <c r="C97" s="6"/>
    </row>
    <row r="98" spans="3:3" ht="15.75" customHeight="1" x14ac:dyDescent="0.25">
      <c r="C98" s="6"/>
    </row>
    <row r="99" spans="3:3" ht="15.75" customHeight="1" x14ac:dyDescent="0.25">
      <c r="C99" s="6"/>
    </row>
    <row r="100" spans="3:3" ht="15.75" customHeight="1" x14ac:dyDescent="0.25">
      <c r="C100" s="6"/>
    </row>
    <row r="101" spans="3:3" ht="15.75" customHeight="1" x14ac:dyDescent="0.25">
      <c r="C101" s="6"/>
    </row>
    <row r="102" spans="3:3" ht="15.75" customHeight="1" x14ac:dyDescent="0.25">
      <c r="C102" s="6"/>
    </row>
    <row r="103" spans="3:3" ht="15.75" customHeight="1" x14ac:dyDescent="0.25">
      <c r="C103" s="6"/>
    </row>
    <row r="104" spans="3:3" ht="15.75" customHeight="1" x14ac:dyDescent="0.25">
      <c r="C104" s="6"/>
    </row>
    <row r="105" spans="3:3" ht="15.75" customHeight="1" x14ac:dyDescent="0.25">
      <c r="C105" s="6"/>
    </row>
    <row r="106" spans="3:3" ht="15.75" customHeight="1" x14ac:dyDescent="0.25">
      <c r="C106" s="6"/>
    </row>
    <row r="107" spans="3:3" ht="15.75" customHeight="1" x14ac:dyDescent="0.25">
      <c r="C107" s="6"/>
    </row>
    <row r="108" spans="3:3" ht="15.75" customHeight="1" x14ac:dyDescent="0.25">
      <c r="C108" s="6"/>
    </row>
    <row r="109" spans="3:3" ht="15.75" customHeight="1" x14ac:dyDescent="0.25">
      <c r="C109" s="6"/>
    </row>
    <row r="110" spans="3:3" ht="15.75" customHeight="1" x14ac:dyDescent="0.25">
      <c r="C110" s="6"/>
    </row>
    <row r="111" spans="3:3" ht="15.75" customHeight="1" x14ac:dyDescent="0.25">
      <c r="C111" s="6"/>
    </row>
    <row r="112" spans="3:3" ht="15.75" customHeight="1" x14ac:dyDescent="0.25">
      <c r="C112" s="6"/>
    </row>
    <row r="113" spans="3:3" ht="15.75" customHeight="1" x14ac:dyDescent="0.25">
      <c r="C113" s="6"/>
    </row>
    <row r="114" spans="3:3" ht="15.75" customHeight="1" x14ac:dyDescent="0.25">
      <c r="C114" s="6"/>
    </row>
    <row r="115" spans="3:3" ht="15.75" customHeight="1" x14ac:dyDescent="0.25">
      <c r="C115" s="6"/>
    </row>
    <row r="116" spans="3:3" ht="15.75" customHeight="1" x14ac:dyDescent="0.25">
      <c r="C116" s="6"/>
    </row>
    <row r="117" spans="3:3" ht="15.75" customHeight="1" x14ac:dyDescent="0.25">
      <c r="C117" s="6"/>
    </row>
    <row r="118" spans="3:3" ht="15.75" customHeight="1" x14ac:dyDescent="0.25">
      <c r="C118" s="6"/>
    </row>
    <row r="119" spans="3:3" ht="15.75" customHeight="1" x14ac:dyDescent="0.25">
      <c r="C119" s="6"/>
    </row>
    <row r="120" spans="3:3" ht="15.75" customHeight="1" x14ac:dyDescent="0.25">
      <c r="C120" s="6"/>
    </row>
    <row r="121" spans="3:3" ht="15.75" customHeight="1" x14ac:dyDescent="0.25">
      <c r="C121" s="6"/>
    </row>
    <row r="122" spans="3:3" ht="15.75" customHeight="1" x14ac:dyDescent="0.25">
      <c r="C122" s="6"/>
    </row>
    <row r="123" spans="3:3" ht="15.75" customHeight="1" x14ac:dyDescent="0.25">
      <c r="C123" s="6"/>
    </row>
    <row r="124" spans="3:3" ht="15.75" customHeight="1" x14ac:dyDescent="0.25">
      <c r="C124" s="6"/>
    </row>
    <row r="125" spans="3:3" ht="15.75" customHeight="1" x14ac:dyDescent="0.25">
      <c r="C125" s="6"/>
    </row>
    <row r="126" spans="3:3" ht="15.75" customHeight="1" x14ac:dyDescent="0.25">
      <c r="C126" s="6"/>
    </row>
    <row r="127" spans="3:3" ht="15.75" customHeight="1" x14ac:dyDescent="0.25">
      <c r="C127" s="6"/>
    </row>
    <row r="128" spans="3:3" ht="15.75" customHeight="1" x14ac:dyDescent="0.25">
      <c r="C128" s="6"/>
    </row>
    <row r="129" spans="3:3" ht="15.75" customHeight="1" x14ac:dyDescent="0.25">
      <c r="C129" s="6"/>
    </row>
    <row r="130" spans="3:3" ht="15.75" customHeight="1" x14ac:dyDescent="0.25">
      <c r="C130" s="6"/>
    </row>
    <row r="131" spans="3:3" ht="15.75" customHeight="1" x14ac:dyDescent="0.25">
      <c r="C131" s="6"/>
    </row>
    <row r="132" spans="3:3" ht="15.75" customHeight="1" x14ac:dyDescent="0.25">
      <c r="C132" s="6"/>
    </row>
    <row r="133" spans="3:3" ht="15.75" customHeight="1" x14ac:dyDescent="0.25">
      <c r="C133" s="6"/>
    </row>
    <row r="134" spans="3:3" ht="15.75" customHeight="1" x14ac:dyDescent="0.25">
      <c r="C134" s="6"/>
    </row>
    <row r="135" spans="3:3" ht="15.75" customHeight="1" x14ac:dyDescent="0.25">
      <c r="C135" s="6"/>
    </row>
    <row r="136" spans="3:3" ht="15.75" customHeight="1" x14ac:dyDescent="0.25">
      <c r="C136" s="6"/>
    </row>
    <row r="137" spans="3:3" ht="15.75" customHeight="1" x14ac:dyDescent="0.25">
      <c r="C137" s="6"/>
    </row>
    <row r="138" spans="3:3" ht="15.75" customHeight="1" x14ac:dyDescent="0.25">
      <c r="C138" s="6"/>
    </row>
    <row r="139" spans="3:3" ht="15.75" customHeight="1" x14ac:dyDescent="0.25">
      <c r="C139" s="6"/>
    </row>
    <row r="140" spans="3:3" ht="15.75" customHeight="1" x14ac:dyDescent="0.25">
      <c r="C140" s="6"/>
    </row>
    <row r="141" spans="3:3" ht="15.75" customHeight="1" x14ac:dyDescent="0.25">
      <c r="C141" s="6"/>
    </row>
    <row r="142" spans="3:3" ht="15.75" customHeight="1" x14ac:dyDescent="0.25">
      <c r="C142" s="6"/>
    </row>
    <row r="143" spans="3:3" ht="15.75" customHeight="1" x14ac:dyDescent="0.25">
      <c r="C143" s="6"/>
    </row>
    <row r="144" spans="3:3" ht="15.75" customHeight="1" x14ac:dyDescent="0.25">
      <c r="C144" s="6"/>
    </row>
    <row r="145" spans="3:3" ht="15.75" customHeight="1" x14ac:dyDescent="0.25">
      <c r="C145" s="6"/>
    </row>
    <row r="146" spans="3:3" ht="15.75" customHeight="1" x14ac:dyDescent="0.25">
      <c r="C146" s="6"/>
    </row>
    <row r="147" spans="3:3" ht="15.75" customHeight="1" x14ac:dyDescent="0.25">
      <c r="C147" s="6"/>
    </row>
    <row r="148" spans="3:3" ht="15.75" customHeight="1" x14ac:dyDescent="0.25">
      <c r="C148" s="6"/>
    </row>
    <row r="149" spans="3:3" ht="15.75" customHeight="1" x14ac:dyDescent="0.25">
      <c r="C149" s="6"/>
    </row>
    <row r="150" spans="3:3" ht="15.75" customHeight="1" x14ac:dyDescent="0.25">
      <c r="C150" s="6"/>
    </row>
    <row r="151" spans="3:3" ht="15.75" customHeight="1" x14ac:dyDescent="0.25">
      <c r="C151" s="6"/>
    </row>
    <row r="152" spans="3:3" ht="15.75" customHeight="1" x14ac:dyDescent="0.25">
      <c r="C152" s="6"/>
    </row>
    <row r="153" spans="3:3" ht="15.75" customHeight="1" x14ac:dyDescent="0.25">
      <c r="C153" s="6"/>
    </row>
    <row r="154" spans="3:3" ht="15.75" customHeight="1" x14ac:dyDescent="0.25">
      <c r="C154" s="6"/>
    </row>
    <row r="155" spans="3:3" ht="15.75" customHeight="1" x14ac:dyDescent="0.25">
      <c r="C155" s="6"/>
    </row>
    <row r="156" spans="3:3" ht="15.75" customHeight="1" x14ac:dyDescent="0.25">
      <c r="C156" s="6"/>
    </row>
    <row r="157" spans="3:3" ht="15.75" customHeight="1" x14ac:dyDescent="0.25">
      <c r="C157" s="6"/>
    </row>
    <row r="158" spans="3:3" ht="15.75" customHeight="1" x14ac:dyDescent="0.25">
      <c r="C158" s="6"/>
    </row>
    <row r="159" spans="3:3" ht="15.75" customHeight="1" x14ac:dyDescent="0.25">
      <c r="C159" s="6"/>
    </row>
    <row r="160" spans="3:3" ht="15.75" customHeight="1" x14ac:dyDescent="0.25">
      <c r="C160" s="6"/>
    </row>
    <row r="161" spans="3:3" ht="15.75" customHeight="1" x14ac:dyDescent="0.25">
      <c r="C161" s="6"/>
    </row>
    <row r="162" spans="3:3" ht="15.75" customHeight="1" x14ac:dyDescent="0.25">
      <c r="C162" s="6"/>
    </row>
    <row r="163" spans="3:3" ht="15.75" customHeight="1" x14ac:dyDescent="0.25">
      <c r="C163" s="6"/>
    </row>
    <row r="164" spans="3:3" ht="15.75" customHeight="1" x14ac:dyDescent="0.25">
      <c r="C164" s="6"/>
    </row>
    <row r="165" spans="3:3" ht="15.75" customHeight="1" x14ac:dyDescent="0.25">
      <c r="C165" s="6"/>
    </row>
    <row r="166" spans="3:3" ht="15.75" customHeight="1" x14ac:dyDescent="0.25">
      <c r="C166" s="6"/>
    </row>
    <row r="167" spans="3:3" ht="15.75" customHeight="1" x14ac:dyDescent="0.25">
      <c r="C167" s="6"/>
    </row>
    <row r="168" spans="3:3" ht="15.75" customHeight="1" x14ac:dyDescent="0.25">
      <c r="C168" s="6"/>
    </row>
    <row r="169" spans="3:3" ht="15.75" customHeight="1" x14ac:dyDescent="0.25">
      <c r="C169" s="6"/>
    </row>
    <row r="170" spans="3:3" ht="15.75" customHeight="1" x14ac:dyDescent="0.2"/>
    <row r="171" spans="3:3" ht="15.75" customHeight="1" x14ac:dyDescent="0.2"/>
    <row r="172" spans="3:3" ht="15.75" customHeight="1" x14ac:dyDescent="0.2"/>
    <row r="173" spans="3:3" ht="15.75" customHeight="1" x14ac:dyDescent="0.2"/>
    <row r="174" spans="3:3" ht="15.75" customHeight="1" x14ac:dyDescent="0.2"/>
    <row r="175" spans="3:3" ht="15.75" customHeight="1" x14ac:dyDescent="0.2"/>
    <row r="176" spans="3:3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</sheetData>
  <mergeCells count="1">
    <mergeCell ref="B7:C7"/>
  </mergeCells>
  <pageMargins left="0.70866141732283472" right="0.70866141732283472" top="0.74803149606299213" bottom="0.74803149606299213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D1C7C-9CB0-4222-AEF2-2E01F0FD1FB0}">
  <dimension ref="A1:L932"/>
  <sheetViews>
    <sheetView workbookViewId="0">
      <selection activeCell="E9" sqref="E9"/>
    </sheetView>
  </sheetViews>
  <sheetFormatPr defaultColWidth="12.625" defaultRowHeight="16.5" x14ac:dyDescent="0.3"/>
  <cols>
    <col min="1" max="1" width="2.75" style="25" bestFit="1" customWidth="1"/>
    <col min="2" max="2" width="13.625" style="25" bestFit="1" customWidth="1"/>
    <col min="3" max="3" width="8.625" style="35" bestFit="1" customWidth="1"/>
    <col min="4" max="4" width="15.25" style="25" customWidth="1"/>
    <col min="5" max="6" width="14.125" style="25" bestFit="1" customWidth="1"/>
    <col min="7" max="7" width="14.5" style="25" customWidth="1"/>
    <col min="8" max="8" width="15.25" style="25" customWidth="1"/>
    <col min="9" max="9" width="5.5" style="24" bestFit="1" customWidth="1"/>
    <col min="10" max="10" width="33.375" style="24" bestFit="1" customWidth="1"/>
    <col min="11" max="11" width="11.875" style="18" bestFit="1" customWidth="1"/>
    <col min="12" max="12" width="6.625" style="25" bestFit="1" customWidth="1"/>
    <col min="13" max="19" width="7.625" style="25" customWidth="1"/>
    <col min="20" max="16384" width="12.625" style="25"/>
  </cols>
  <sheetData>
    <row r="1" spans="1:12" x14ac:dyDescent="0.3">
      <c r="A1" s="44" t="s">
        <v>17</v>
      </c>
      <c r="B1" s="45"/>
      <c r="C1" s="45"/>
      <c r="D1" s="45"/>
      <c r="E1" s="45"/>
      <c r="F1" s="19"/>
      <c r="G1" s="19"/>
      <c r="H1" s="19"/>
    </row>
    <row r="2" spans="1:12" x14ac:dyDescent="0.3">
      <c r="A2" s="20" t="s">
        <v>23</v>
      </c>
      <c r="B2" s="22" t="s">
        <v>18</v>
      </c>
      <c r="C2" s="34" t="s">
        <v>6</v>
      </c>
      <c r="D2" s="31" t="s">
        <v>9</v>
      </c>
      <c r="E2" s="21" t="s">
        <v>19</v>
      </c>
      <c r="F2" s="21" t="s">
        <v>24</v>
      </c>
      <c r="G2" s="19"/>
      <c r="H2" s="19"/>
    </row>
    <row r="3" spans="1:12" ht="15" customHeight="1" x14ac:dyDescent="0.3">
      <c r="A3" s="20">
        <v>1</v>
      </c>
      <c r="B3" s="46" t="s">
        <v>20</v>
      </c>
      <c r="C3" s="47" t="s">
        <v>30</v>
      </c>
      <c r="D3" s="32" t="s">
        <v>7</v>
      </c>
      <c r="E3" s="21">
        <v>13828800</v>
      </c>
      <c r="F3" s="21">
        <f>E3</f>
        <v>13828800</v>
      </c>
      <c r="G3" s="19"/>
      <c r="H3" s="19"/>
    </row>
    <row r="4" spans="1:12" ht="15" customHeight="1" x14ac:dyDescent="0.3">
      <c r="A4" s="20">
        <v>2</v>
      </c>
      <c r="B4" s="46"/>
      <c r="C4" s="47"/>
      <c r="D4" s="32" t="s">
        <v>22</v>
      </c>
      <c r="E4" s="21">
        <v>691438145</v>
      </c>
      <c r="F4" s="21">
        <f t="shared" ref="F4:F8" si="0">E4</f>
        <v>691438145</v>
      </c>
      <c r="G4" s="19"/>
      <c r="H4" s="19"/>
    </row>
    <row r="5" spans="1:12" x14ac:dyDescent="0.3">
      <c r="A5" s="20">
        <v>3</v>
      </c>
      <c r="B5" s="46"/>
      <c r="C5" s="47"/>
      <c r="D5" s="48" t="s">
        <v>8</v>
      </c>
      <c r="E5" s="21">
        <v>30000</v>
      </c>
      <c r="F5" s="21">
        <f t="shared" si="0"/>
        <v>30000</v>
      </c>
      <c r="G5" s="19"/>
      <c r="H5" s="19"/>
    </row>
    <row r="6" spans="1:12" x14ac:dyDescent="0.3">
      <c r="A6" s="20">
        <v>4</v>
      </c>
      <c r="B6" s="46"/>
      <c r="C6" s="47"/>
      <c r="D6" s="48"/>
      <c r="E6" s="21">
        <v>2600</v>
      </c>
      <c r="F6" s="21">
        <f t="shared" si="0"/>
        <v>2600</v>
      </c>
      <c r="G6" s="19"/>
      <c r="H6" s="19"/>
    </row>
    <row r="7" spans="1:12" x14ac:dyDescent="0.3">
      <c r="A7" s="20">
        <v>5</v>
      </c>
      <c r="B7" s="46" t="s">
        <v>20</v>
      </c>
      <c r="C7" s="47" t="s">
        <v>21</v>
      </c>
      <c r="D7" s="32" t="s">
        <v>7</v>
      </c>
      <c r="E7" s="21">
        <v>72732360</v>
      </c>
      <c r="F7" s="21">
        <f t="shared" si="0"/>
        <v>72732360</v>
      </c>
      <c r="G7" s="19"/>
      <c r="H7" s="19"/>
    </row>
    <row r="8" spans="1:12" x14ac:dyDescent="0.3">
      <c r="A8" s="20">
        <v>6</v>
      </c>
      <c r="B8" s="46"/>
      <c r="C8" s="47"/>
      <c r="D8" s="39" t="s">
        <v>22</v>
      </c>
      <c r="E8" s="21">
        <v>7273236058</v>
      </c>
      <c r="F8" s="21">
        <f t="shared" si="0"/>
        <v>7273236058</v>
      </c>
      <c r="G8" s="19"/>
      <c r="H8" s="19"/>
    </row>
    <row r="9" spans="1:12" x14ac:dyDescent="0.3">
      <c r="A9" s="20">
        <v>7</v>
      </c>
      <c r="B9" s="46"/>
      <c r="C9" s="47"/>
      <c r="D9" s="49" t="s">
        <v>8</v>
      </c>
      <c r="E9" s="21">
        <v>30000</v>
      </c>
      <c r="F9" s="21">
        <f t="shared" ref="F9:F10" si="1">E9</f>
        <v>30000</v>
      </c>
      <c r="G9" s="19"/>
      <c r="H9" s="19"/>
    </row>
    <row r="10" spans="1:12" x14ac:dyDescent="0.3">
      <c r="A10" s="20">
        <v>8</v>
      </c>
      <c r="B10" s="46"/>
      <c r="C10" s="47"/>
      <c r="D10" s="50"/>
      <c r="E10" s="21">
        <v>4400</v>
      </c>
      <c r="F10" s="21">
        <f t="shared" si="1"/>
        <v>4400</v>
      </c>
      <c r="G10" s="19"/>
      <c r="H10" s="19"/>
    </row>
    <row r="11" spans="1:12" x14ac:dyDescent="0.3">
      <c r="A11" s="33"/>
      <c r="B11" s="42" t="s">
        <v>1</v>
      </c>
      <c r="C11" s="43"/>
      <c r="D11" s="43"/>
      <c r="E11" s="23">
        <f>SUM(E3:E10)</f>
        <v>8051302363</v>
      </c>
      <c r="F11" s="23">
        <f>SUM(F3:F10)</f>
        <v>8051302363</v>
      </c>
      <c r="G11" s="19"/>
      <c r="H11" s="19"/>
    </row>
    <row r="12" spans="1:12" x14ac:dyDescent="0.3">
      <c r="B12" s="26"/>
      <c r="D12" s="27"/>
      <c r="E12" s="19"/>
      <c r="F12" s="19"/>
      <c r="G12" s="19"/>
      <c r="H12" s="19"/>
      <c r="J12" s="28"/>
      <c r="K12" s="29"/>
      <c r="L12" s="30"/>
    </row>
    <row r="13" spans="1:12" x14ac:dyDescent="0.3">
      <c r="B13" s="26"/>
      <c r="D13" s="27"/>
      <c r="E13" s="19"/>
      <c r="F13" s="19"/>
      <c r="G13" s="19"/>
      <c r="H13" s="19"/>
      <c r="L13" s="30"/>
    </row>
    <row r="14" spans="1:12" x14ac:dyDescent="0.3">
      <c r="B14" s="26"/>
      <c r="D14" s="27"/>
      <c r="E14" s="19"/>
      <c r="F14" s="19"/>
      <c r="G14" s="19"/>
      <c r="H14" s="19"/>
      <c r="J14" s="28"/>
      <c r="K14" s="29"/>
      <c r="L14" s="30"/>
    </row>
    <row r="15" spans="1:12" x14ac:dyDescent="0.3">
      <c r="B15" s="26"/>
      <c r="D15" s="27"/>
      <c r="E15" s="19"/>
      <c r="F15" s="19"/>
      <c r="G15" s="19"/>
      <c r="H15" s="19"/>
      <c r="L15" s="30"/>
    </row>
    <row r="16" spans="1:12" x14ac:dyDescent="0.3">
      <c r="B16" s="26"/>
      <c r="D16" s="27"/>
      <c r="E16" s="19"/>
      <c r="F16" s="19"/>
      <c r="G16" s="19"/>
      <c r="H16" s="19"/>
      <c r="J16" s="28"/>
      <c r="K16" s="29"/>
      <c r="L16" s="30"/>
    </row>
    <row r="17" spans="2:12" x14ac:dyDescent="0.3">
      <c r="B17" s="26"/>
      <c r="D17" s="27"/>
      <c r="E17" s="19"/>
      <c r="F17" s="19"/>
      <c r="G17" s="19"/>
      <c r="H17" s="19"/>
      <c r="L17" s="30"/>
    </row>
    <row r="18" spans="2:12" x14ac:dyDescent="0.3">
      <c r="B18" s="26"/>
      <c r="D18" s="27"/>
      <c r="E18" s="19"/>
      <c r="F18" s="19"/>
      <c r="G18" s="19"/>
      <c r="H18" s="19"/>
      <c r="J18" s="28"/>
      <c r="K18" s="29"/>
      <c r="L18" s="30"/>
    </row>
    <row r="19" spans="2:12" x14ac:dyDescent="0.3">
      <c r="B19" s="26"/>
      <c r="D19" s="27"/>
      <c r="E19" s="19"/>
      <c r="F19" s="19"/>
      <c r="G19" s="19"/>
      <c r="H19" s="19"/>
      <c r="J19" s="28"/>
      <c r="K19" s="29"/>
      <c r="L19" s="30"/>
    </row>
    <row r="20" spans="2:12" x14ac:dyDescent="0.3">
      <c r="B20" s="26"/>
      <c r="D20" s="27"/>
      <c r="E20" s="19"/>
      <c r="F20" s="19"/>
      <c r="G20" s="19"/>
      <c r="H20" s="19"/>
      <c r="J20" s="28"/>
      <c r="K20" s="29"/>
      <c r="L20" s="30"/>
    </row>
    <row r="21" spans="2:12" x14ac:dyDescent="0.3">
      <c r="B21" s="26"/>
      <c r="D21" s="27"/>
      <c r="E21" s="19"/>
      <c r="F21" s="19"/>
      <c r="G21" s="19"/>
      <c r="H21" s="19"/>
      <c r="I21" s="28"/>
      <c r="J21" s="28"/>
      <c r="K21" s="29"/>
      <c r="L21" s="30"/>
    </row>
    <row r="22" spans="2:12" x14ac:dyDescent="0.3">
      <c r="B22" s="26"/>
      <c r="D22" s="27"/>
      <c r="E22" s="19"/>
      <c r="F22" s="19"/>
      <c r="G22" s="19"/>
      <c r="H22" s="19"/>
    </row>
    <row r="23" spans="2:12" x14ac:dyDescent="0.3">
      <c r="B23" s="26"/>
      <c r="D23" s="27"/>
      <c r="E23" s="19"/>
      <c r="F23" s="19"/>
      <c r="G23" s="19"/>
      <c r="H23" s="19"/>
    </row>
    <row r="24" spans="2:12" x14ac:dyDescent="0.3">
      <c r="B24" s="26"/>
      <c r="D24" s="27"/>
      <c r="E24" s="19"/>
      <c r="F24" s="19"/>
      <c r="G24" s="19"/>
      <c r="H24" s="19"/>
    </row>
    <row r="25" spans="2:12" x14ac:dyDescent="0.3">
      <c r="B25" s="26"/>
      <c r="D25" s="27"/>
      <c r="E25" s="19"/>
      <c r="F25" s="19"/>
      <c r="G25" s="19"/>
      <c r="H25" s="19"/>
    </row>
    <row r="26" spans="2:12" x14ac:dyDescent="0.3">
      <c r="B26" s="26"/>
      <c r="D26" s="27"/>
      <c r="E26" s="19"/>
      <c r="F26" s="19"/>
      <c r="G26" s="19"/>
      <c r="H26" s="19"/>
    </row>
    <row r="27" spans="2:12" x14ac:dyDescent="0.3">
      <c r="B27" s="26"/>
      <c r="D27" s="27"/>
      <c r="E27" s="19"/>
      <c r="F27" s="19"/>
      <c r="G27" s="19"/>
      <c r="H27" s="19"/>
    </row>
    <row r="28" spans="2:12" x14ac:dyDescent="0.3">
      <c r="B28" s="26"/>
      <c r="D28" s="27"/>
      <c r="E28" s="19"/>
      <c r="F28" s="19"/>
      <c r="G28" s="19"/>
      <c r="H28" s="19"/>
    </row>
    <row r="29" spans="2:12" x14ac:dyDescent="0.3">
      <c r="B29" s="26"/>
      <c r="D29" s="27"/>
      <c r="E29" s="19"/>
      <c r="F29" s="19"/>
      <c r="G29" s="19"/>
      <c r="H29" s="19"/>
    </row>
    <row r="30" spans="2:12" x14ac:dyDescent="0.3">
      <c r="B30" s="26"/>
      <c r="D30" s="27"/>
      <c r="E30" s="19"/>
      <c r="F30" s="19"/>
      <c r="G30" s="19"/>
      <c r="H30" s="19"/>
    </row>
    <row r="31" spans="2:12" x14ac:dyDescent="0.3">
      <c r="B31" s="26"/>
      <c r="D31" s="27"/>
      <c r="E31" s="19"/>
      <c r="F31" s="19"/>
      <c r="G31" s="19"/>
      <c r="H31" s="19"/>
    </row>
    <row r="32" spans="2:12" x14ac:dyDescent="0.3">
      <c r="B32" s="26"/>
      <c r="D32" s="27"/>
      <c r="E32" s="19"/>
      <c r="F32" s="19"/>
      <c r="G32" s="19"/>
      <c r="H32" s="19"/>
    </row>
    <row r="33" spans="2:8" x14ac:dyDescent="0.3">
      <c r="B33" s="26"/>
      <c r="D33" s="27"/>
      <c r="E33" s="19"/>
      <c r="F33" s="19"/>
      <c r="G33" s="19"/>
      <c r="H33" s="19"/>
    </row>
    <row r="34" spans="2:8" x14ac:dyDescent="0.3">
      <c r="B34" s="26"/>
      <c r="D34" s="27"/>
      <c r="E34" s="19"/>
      <c r="F34" s="19"/>
      <c r="G34" s="19"/>
      <c r="H34" s="19"/>
    </row>
    <row r="35" spans="2:8" x14ac:dyDescent="0.3">
      <c r="B35" s="26"/>
      <c r="D35" s="27"/>
      <c r="E35" s="19"/>
      <c r="F35" s="19"/>
      <c r="G35" s="19"/>
      <c r="H35" s="19"/>
    </row>
    <row r="36" spans="2:8" x14ac:dyDescent="0.3">
      <c r="B36" s="26"/>
      <c r="D36" s="27"/>
      <c r="E36" s="19"/>
      <c r="F36" s="19"/>
      <c r="G36" s="19"/>
      <c r="H36" s="19"/>
    </row>
    <row r="37" spans="2:8" x14ac:dyDescent="0.3">
      <c r="B37" s="26"/>
      <c r="D37" s="27"/>
      <c r="E37" s="19"/>
      <c r="F37" s="19"/>
      <c r="G37" s="19"/>
      <c r="H37" s="19"/>
    </row>
    <row r="38" spans="2:8" x14ac:dyDescent="0.3">
      <c r="B38" s="26"/>
      <c r="D38" s="27"/>
      <c r="E38" s="19"/>
      <c r="F38" s="19"/>
      <c r="G38" s="19"/>
      <c r="H38" s="19"/>
    </row>
    <row r="39" spans="2:8" x14ac:dyDescent="0.3">
      <c r="B39" s="26"/>
      <c r="D39" s="27"/>
      <c r="E39" s="19"/>
      <c r="F39" s="19"/>
      <c r="G39" s="19"/>
      <c r="H39" s="19"/>
    </row>
    <row r="40" spans="2:8" x14ac:dyDescent="0.3">
      <c r="B40" s="26"/>
      <c r="D40" s="27"/>
      <c r="E40" s="19"/>
      <c r="F40" s="19"/>
      <c r="G40" s="19"/>
      <c r="H40" s="19"/>
    </row>
    <row r="41" spans="2:8" x14ac:dyDescent="0.3">
      <c r="B41" s="26"/>
      <c r="D41" s="27"/>
      <c r="E41" s="19"/>
      <c r="F41" s="19"/>
      <c r="G41" s="19"/>
      <c r="H41" s="19"/>
    </row>
    <row r="42" spans="2:8" x14ac:dyDescent="0.3">
      <c r="B42" s="26"/>
      <c r="D42" s="27"/>
      <c r="E42" s="19"/>
      <c r="F42" s="19"/>
      <c r="G42" s="19"/>
      <c r="H42" s="19"/>
    </row>
    <row r="43" spans="2:8" x14ac:dyDescent="0.3">
      <c r="B43" s="26"/>
      <c r="D43" s="27"/>
      <c r="E43" s="19"/>
      <c r="F43" s="19"/>
      <c r="G43" s="19"/>
      <c r="H43" s="19"/>
    </row>
    <row r="44" spans="2:8" x14ac:dyDescent="0.3">
      <c r="B44" s="26"/>
      <c r="D44" s="27"/>
      <c r="E44" s="19"/>
      <c r="F44" s="19"/>
      <c r="G44" s="19"/>
      <c r="H44" s="19"/>
    </row>
    <row r="45" spans="2:8" x14ac:dyDescent="0.3">
      <c r="B45" s="26"/>
      <c r="D45" s="27"/>
      <c r="E45" s="19"/>
      <c r="F45" s="19"/>
      <c r="G45" s="19"/>
      <c r="H45" s="19"/>
    </row>
    <row r="46" spans="2:8" x14ac:dyDescent="0.3">
      <c r="B46" s="26"/>
      <c r="D46" s="27"/>
      <c r="E46" s="19"/>
      <c r="F46" s="19"/>
      <c r="G46" s="19"/>
      <c r="H46" s="19"/>
    </row>
    <row r="47" spans="2:8" x14ac:dyDescent="0.3">
      <c r="B47" s="26"/>
      <c r="D47" s="27"/>
      <c r="E47" s="19"/>
      <c r="F47" s="19"/>
      <c r="G47" s="19"/>
      <c r="H47" s="19"/>
    </row>
    <row r="48" spans="2:8" x14ac:dyDescent="0.3">
      <c r="B48" s="26"/>
      <c r="D48" s="27"/>
      <c r="E48" s="19"/>
      <c r="F48" s="19"/>
      <c r="G48" s="19"/>
      <c r="H48" s="19"/>
    </row>
    <row r="49" spans="2:8" x14ac:dyDescent="0.3">
      <c r="B49" s="26"/>
      <c r="D49" s="27"/>
      <c r="E49" s="19"/>
      <c r="F49" s="19"/>
      <c r="G49" s="19"/>
      <c r="H49" s="19"/>
    </row>
    <row r="50" spans="2:8" x14ac:dyDescent="0.3">
      <c r="B50" s="26"/>
      <c r="D50" s="27"/>
      <c r="E50" s="19"/>
      <c r="F50" s="19"/>
      <c r="G50" s="19"/>
      <c r="H50" s="19"/>
    </row>
    <row r="51" spans="2:8" x14ac:dyDescent="0.3">
      <c r="B51" s="26"/>
      <c r="D51" s="27"/>
      <c r="E51" s="19"/>
      <c r="F51" s="19"/>
      <c r="G51" s="19"/>
      <c r="H51" s="19"/>
    </row>
    <row r="52" spans="2:8" x14ac:dyDescent="0.3">
      <c r="B52" s="26"/>
      <c r="D52" s="27"/>
      <c r="E52" s="19"/>
      <c r="F52" s="19"/>
      <c r="G52" s="19"/>
      <c r="H52" s="19"/>
    </row>
    <row r="53" spans="2:8" x14ac:dyDescent="0.3">
      <c r="B53" s="26"/>
      <c r="D53" s="27"/>
      <c r="E53" s="19"/>
      <c r="F53" s="19"/>
      <c r="G53" s="19"/>
      <c r="H53" s="19"/>
    </row>
    <row r="54" spans="2:8" x14ac:dyDescent="0.3">
      <c r="B54" s="26"/>
      <c r="D54" s="27"/>
      <c r="E54" s="19"/>
      <c r="F54" s="19"/>
      <c r="G54" s="19"/>
      <c r="H54" s="19"/>
    </row>
    <row r="55" spans="2:8" x14ac:dyDescent="0.3">
      <c r="B55" s="26"/>
      <c r="D55" s="27"/>
      <c r="E55" s="19"/>
      <c r="F55" s="19"/>
      <c r="G55" s="19"/>
      <c r="H55" s="19"/>
    </row>
    <row r="56" spans="2:8" x14ac:dyDescent="0.3">
      <c r="B56" s="26"/>
      <c r="D56" s="27"/>
      <c r="E56" s="19"/>
      <c r="F56" s="19"/>
      <c r="G56" s="19"/>
      <c r="H56" s="19"/>
    </row>
    <row r="57" spans="2:8" x14ac:dyDescent="0.3">
      <c r="B57" s="26"/>
      <c r="D57" s="27"/>
      <c r="E57" s="19"/>
      <c r="F57" s="19"/>
      <c r="G57" s="19"/>
      <c r="H57" s="19"/>
    </row>
    <row r="58" spans="2:8" x14ac:dyDescent="0.3">
      <c r="B58" s="26"/>
      <c r="D58" s="27"/>
      <c r="E58" s="19"/>
      <c r="F58" s="19"/>
      <c r="G58" s="19"/>
      <c r="H58" s="19"/>
    </row>
    <row r="59" spans="2:8" x14ac:dyDescent="0.3">
      <c r="B59" s="26"/>
      <c r="D59" s="27"/>
      <c r="E59" s="19"/>
      <c r="F59" s="19"/>
      <c r="G59" s="19"/>
      <c r="H59" s="19"/>
    </row>
    <row r="60" spans="2:8" x14ac:dyDescent="0.3">
      <c r="B60" s="26"/>
      <c r="D60" s="27"/>
      <c r="E60" s="19"/>
      <c r="F60" s="19"/>
      <c r="G60" s="19"/>
      <c r="H60" s="19"/>
    </row>
    <row r="61" spans="2:8" x14ac:dyDescent="0.3">
      <c r="B61" s="26"/>
      <c r="D61" s="27"/>
      <c r="E61" s="19"/>
      <c r="F61" s="19"/>
      <c r="G61" s="19"/>
      <c r="H61" s="19"/>
    </row>
    <row r="62" spans="2:8" x14ac:dyDescent="0.3">
      <c r="B62" s="26"/>
      <c r="D62" s="27"/>
      <c r="E62" s="19"/>
      <c r="F62" s="19"/>
      <c r="G62" s="19"/>
      <c r="H62" s="19"/>
    </row>
    <row r="63" spans="2:8" x14ac:dyDescent="0.3">
      <c r="B63" s="26"/>
      <c r="D63" s="27"/>
      <c r="E63" s="19"/>
      <c r="F63" s="19"/>
      <c r="G63" s="19"/>
      <c r="H63" s="19"/>
    </row>
    <row r="64" spans="2:8" x14ac:dyDescent="0.3">
      <c r="B64" s="26"/>
      <c r="D64" s="27"/>
      <c r="E64" s="19"/>
      <c r="F64" s="19"/>
      <c r="G64" s="19"/>
      <c r="H64" s="19"/>
    </row>
    <row r="65" spans="2:8" x14ac:dyDescent="0.3">
      <c r="B65" s="26"/>
      <c r="D65" s="27"/>
      <c r="E65" s="19"/>
      <c r="F65" s="19"/>
      <c r="G65" s="19"/>
      <c r="H65" s="19"/>
    </row>
    <row r="66" spans="2:8" x14ac:dyDescent="0.3">
      <c r="B66" s="26"/>
      <c r="D66" s="27"/>
      <c r="E66" s="19"/>
      <c r="F66" s="19"/>
      <c r="G66" s="19"/>
      <c r="H66" s="19"/>
    </row>
    <row r="67" spans="2:8" x14ac:dyDescent="0.3">
      <c r="B67" s="26"/>
      <c r="D67" s="27"/>
      <c r="E67" s="19"/>
      <c r="F67" s="19"/>
      <c r="G67" s="19"/>
      <c r="H67" s="19"/>
    </row>
    <row r="68" spans="2:8" x14ac:dyDescent="0.3">
      <c r="B68" s="26"/>
      <c r="D68" s="27"/>
      <c r="E68" s="19"/>
      <c r="F68" s="19"/>
      <c r="G68" s="19"/>
      <c r="H68" s="19"/>
    </row>
    <row r="69" spans="2:8" x14ac:dyDescent="0.3">
      <c r="B69" s="26"/>
      <c r="D69" s="27"/>
      <c r="E69" s="19"/>
      <c r="F69" s="19"/>
      <c r="G69" s="19"/>
      <c r="H69" s="19"/>
    </row>
    <row r="70" spans="2:8" x14ac:dyDescent="0.3">
      <c r="B70" s="26"/>
      <c r="D70" s="27"/>
      <c r="E70" s="19"/>
      <c r="F70" s="19"/>
      <c r="G70" s="19"/>
      <c r="H70" s="19"/>
    </row>
    <row r="71" spans="2:8" x14ac:dyDescent="0.3">
      <c r="B71" s="26"/>
      <c r="D71" s="27"/>
      <c r="E71" s="19"/>
      <c r="F71" s="19"/>
      <c r="G71" s="19"/>
      <c r="H71" s="19"/>
    </row>
    <row r="72" spans="2:8" x14ac:dyDescent="0.3">
      <c r="B72" s="26"/>
      <c r="D72" s="27"/>
      <c r="E72" s="19"/>
      <c r="F72" s="19"/>
      <c r="G72" s="19"/>
      <c r="H72" s="19"/>
    </row>
    <row r="73" spans="2:8" x14ac:dyDescent="0.3">
      <c r="B73" s="26"/>
      <c r="D73" s="27"/>
      <c r="E73" s="19"/>
      <c r="F73" s="19"/>
      <c r="G73" s="19"/>
      <c r="H73" s="19"/>
    </row>
    <row r="74" spans="2:8" x14ac:dyDescent="0.3">
      <c r="B74" s="26"/>
      <c r="D74" s="27"/>
      <c r="E74" s="19"/>
      <c r="F74" s="19"/>
      <c r="G74" s="19"/>
      <c r="H74" s="19"/>
    </row>
    <row r="75" spans="2:8" x14ac:dyDescent="0.3">
      <c r="B75" s="26"/>
      <c r="D75" s="27"/>
      <c r="E75" s="19"/>
      <c r="F75" s="19"/>
      <c r="G75" s="19"/>
      <c r="H75" s="19"/>
    </row>
    <row r="76" spans="2:8" x14ac:dyDescent="0.3">
      <c r="B76" s="26"/>
      <c r="D76" s="27"/>
      <c r="E76" s="19"/>
      <c r="F76" s="19"/>
      <c r="G76" s="19"/>
      <c r="H76" s="19"/>
    </row>
    <row r="77" spans="2:8" x14ac:dyDescent="0.3">
      <c r="B77" s="26"/>
      <c r="D77" s="27"/>
      <c r="E77" s="19"/>
      <c r="F77" s="19"/>
      <c r="G77" s="19"/>
      <c r="H77" s="19"/>
    </row>
    <row r="78" spans="2:8" x14ac:dyDescent="0.3">
      <c r="B78" s="26"/>
      <c r="D78" s="27"/>
      <c r="E78" s="19"/>
      <c r="F78" s="19"/>
      <c r="G78" s="19"/>
      <c r="H78" s="19"/>
    </row>
    <row r="79" spans="2:8" x14ac:dyDescent="0.3">
      <c r="B79" s="26"/>
      <c r="D79" s="27"/>
      <c r="E79" s="19"/>
      <c r="F79" s="19"/>
      <c r="G79" s="19"/>
      <c r="H79" s="19"/>
    </row>
    <row r="80" spans="2:8" x14ac:dyDescent="0.3">
      <c r="B80" s="26"/>
      <c r="D80" s="27"/>
      <c r="E80" s="19"/>
      <c r="F80" s="19"/>
      <c r="G80" s="19"/>
      <c r="H80" s="19"/>
    </row>
    <row r="81" spans="2:8" x14ac:dyDescent="0.3">
      <c r="B81" s="26"/>
      <c r="D81" s="27"/>
      <c r="E81" s="19"/>
      <c r="F81" s="19"/>
      <c r="G81" s="19"/>
      <c r="H81" s="19"/>
    </row>
    <row r="82" spans="2:8" x14ac:dyDescent="0.3">
      <c r="B82" s="26"/>
      <c r="D82" s="27"/>
      <c r="E82" s="19"/>
      <c r="F82" s="19"/>
      <c r="G82" s="19"/>
      <c r="H82" s="19"/>
    </row>
    <row r="83" spans="2:8" x14ac:dyDescent="0.3">
      <c r="B83" s="26"/>
      <c r="D83" s="27"/>
      <c r="E83" s="19"/>
      <c r="F83" s="19"/>
      <c r="G83" s="19"/>
      <c r="H83" s="19"/>
    </row>
    <row r="84" spans="2:8" x14ac:dyDescent="0.3">
      <c r="B84" s="26"/>
      <c r="D84" s="27"/>
      <c r="E84" s="19"/>
      <c r="F84" s="19"/>
      <c r="G84" s="19"/>
      <c r="H84" s="19"/>
    </row>
    <row r="85" spans="2:8" x14ac:dyDescent="0.3">
      <c r="B85" s="26"/>
      <c r="D85" s="27"/>
      <c r="E85" s="19"/>
      <c r="F85" s="19"/>
      <c r="G85" s="19"/>
      <c r="H85" s="19"/>
    </row>
    <row r="86" spans="2:8" x14ac:dyDescent="0.3">
      <c r="B86" s="26"/>
      <c r="D86" s="27"/>
      <c r="E86" s="19"/>
      <c r="F86" s="19"/>
      <c r="G86" s="19"/>
      <c r="H86" s="19"/>
    </row>
    <row r="87" spans="2:8" x14ac:dyDescent="0.3">
      <c r="B87" s="26"/>
      <c r="D87" s="27"/>
      <c r="E87" s="19"/>
      <c r="F87" s="19"/>
      <c r="G87" s="19"/>
      <c r="H87" s="19"/>
    </row>
    <row r="88" spans="2:8" x14ac:dyDescent="0.3">
      <c r="B88" s="26"/>
      <c r="D88" s="27"/>
      <c r="E88" s="19"/>
      <c r="F88" s="19"/>
      <c r="G88" s="19"/>
      <c r="H88" s="19"/>
    </row>
    <row r="89" spans="2:8" x14ac:dyDescent="0.3">
      <c r="B89" s="26"/>
      <c r="D89" s="27"/>
      <c r="E89" s="19"/>
      <c r="F89" s="19"/>
      <c r="G89" s="19"/>
      <c r="H89" s="19"/>
    </row>
    <row r="90" spans="2:8" x14ac:dyDescent="0.3">
      <c r="B90" s="26"/>
      <c r="D90" s="27"/>
      <c r="E90" s="19"/>
      <c r="F90" s="19"/>
      <c r="G90" s="19"/>
      <c r="H90" s="19"/>
    </row>
    <row r="91" spans="2:8" x14ac:dyDescent="0.3">
      <c r="B91" s="26"/>
      <c r="D91" s="27"/>
      <c r="E91" s="19"/>
      <c r="F91" s="19"/>
      <c r="G91" s="19"/>
      <c r="H91" s="19"/>
    </row>
    <row r="92" spans="2:8" x14ac:dyDescent="0.3">
      <c r="B92" s="26"/>
      <c r="D92" s="27"/>
      <c r="E92" s="19"/>
      <c r="F92" s="19"/>
      <c r="G92" s="19"/>
      <c r="H92" s="19"/>
    </row>
    <row r="93" spans="2:8" x14ac:dyDescent="0.3">
      <c r="B93" s="26"/>
      <c r="D93" s="27"/>
      <c r="E93" s="19"/>
      <c r="F93" s="19"/>
      <c r="G93" s="19"/>
      <c r="H93" s="19"/>
    </row>
    <row r="94" spans="2:8" x14ac:dyDescent="0.3">
      <c r="B94" s="26"/>
      <c r="D94" s="27"/>
      <c r="E94" s="19"/>
      <c r="F94" s="19"/>
      <c r="G94" s="19"/>
      <c r="H94" s="19"/>
    </row>
    <row r="95" spans="2:8" x14ac:dyDescent="0.3">
      <c r="B95" s="26"/>
      <c r="D95" s="27"/>
      <c r="E95" s="19"/>
      <c r="F95" s="19"/>
      <c r="G95" s="19"/>
      <c r="H95" s="19"/>
    </row>
    <row r="96" spans="2:8" x14ac:dyDescent="0.3">
      <c r="B96" s="26"/>
      <c r="D96" s="27"/>
      <c r="E96" s="19"/>
      <c r="F96" s="19"/>
      <c r="G96" s="19"/>
      <c r="H96" s="19"/>
    </row>
    <row r="97" spans="2:8" x14ac:dyDescent="0.3">
      <c r="B97" s="26"/>
      <c r="D97" s="27"/>
      <c r="E97" s="19"/>
      <c r="F97" s="19"/>
      <c r="G97" s="19"/>
      <c r="H97" s="19"/>
    </row>
    <row r="98" spans="2:8" x14ac:dyDescent="0.3">
      <c r="B98" s="26"/>
      <c r="D98" s="27"/>
      <c r="E98" s="19"/>
      <c r="F98" s="19"/>
      <c r="G98" s="19"/>
      <c r="H98" s="19"/>
    </row>
    <row r="99" spans="2:8" x14ac:dyDescent="0.3">
      <c r="B99" s="26"/>
      <c r="D99" s="27"/>
      <c r="E99" s="19"/>
      <c r="F99" s="19"/>
      <c r="G99" s="19"/>
      <c r="H99" s="19"/>
    </row>
    <row r="100" spans="2:8" x14ac:dyDescent="0.3">
      <c r="B100" s="26"/>
      <c r="D100" s="27"/>
      <c r="E100" s="19"/>
      <c r="F100" s="19"/>
      <c r="G100" s="19"/>
      <c r="H100" s="19"/>
    </row>
    <row r="101" spans="2:8" x14ac:dyDescent="0.3">
      <c r="B101" s="26"/>
      <c r="D101" s="27"/>
      <c r="E101" s="19"/>
      <c r="F101" s="19"/>
      <c r="G101" s="19"/>
      <c r="H101" s="19"/>
    </row>
    <row r="102" spans="2:8" x14ac:dyDescent="0.3">
      <c r="B102" s="26"/>
      <c r="D102" s="27"/>
      <c r="E102" s="19"/>
      <c r="F102" s="19"/>
      <c r="G102" s="19"/>
      <c r="H102" s="19"/>
    </row>
    <row r="103" spans="2:8" x14ac:dyDescent="0.3">
      <c r="B103" s="26"/>
      <c r="D103" s="27"/>
      <c r="E103" s="19"/>
      <c r="F103" s="19"/>
      <c r="G103" s="19"/>
      <c r="H103" s="19"/>
    </row>
    <row r="104" spans="2:8" x14ac:dyDescent="0.3">
      <c r="B104" s="26"/>
      <c r="D104" s="27"/>
      <c r="E104" s="19"/>
      <c r="F104" s="19"/>
      <c r="G104" s="19"/>
      <c r="H104" s="19"/>
    </row>
    <row r="105" spans="2:8" x14ac:dyDescent="0.3">
      <c r="B105" s="26"/>
      <c r="D105" s="27"/>
      <c r="E105" s="19"/>
      <c r="F105" s="19"/>
      <c r="G105" s="19"/>
      <c r="H105" s="19"/>
    </row>
    <row r="106" spans="2:8" x14ac:dyDescent="0.3">
      <c r="B106" s="26"/>
      <c r="D106" s="27"/>
      <c r="E106" s="19"/>
      <c r="F106" s="19"/>
      <c r="G106" s="19"/>
      <c r="H106" s="19"/>
    </row>
    <row r="107" spans="2:8" x14ac:dyDescent="0.3">
      <c r="B107" s="26"/>
      <c r="D107" s="27"/>
      <c r="E107" s="19"/>
      <c r="F107" s="19"/>
      <c r="G107" s="19"/>
      <c r="H107" s="19"/>
    </row>
    <row r="108" spans="2:8" x14ac:dyDescent="0.3">
      <c r="B108" s="26"/>
      <c r="D108" s="27"/>
      <c r="E108" s="19"/>
      <c r="F108" s="19"/>
      <c r="G108" s="19"/>
      <c r="H108" s="19"/>
    </row>
    <row r="109" spans="2:8" x14ac:dyDescent="0.3">
      <c r="B109" s="26"/>
      <c r="D109" s="27"/>
      <c r="E109" s="19"/>
      <c r="F109" s="19"/>
      <c r="G109" s="19"/>
      <c r="H109" s="19"/>
    </row>
    <row r="110" spans="2:8" x14ac:dyDescent="0.3">
      <c r="B110" s="26"/>
      <c r="D110" s="27"/>
      <c r="E110" s="19"/>
      <c r="F110" s="19"/>
      <c r="G110" s="19"/>
      <c r="H110" s="19"/>
    </row>
    <row r="111" spans="2:8" x14ac:dyDescent="0.3">
      <c r="B111" s="26"/>
      <c r="D111" s="27"/>
      <c r="E111" s="19"/>
      <c r="F111" s="19"/>
      <c r="G111" s="19"/>
      <c r="H111" s="19"/>
    </row>
    <row r="112" spans="2:8" x14ac:dyDescent="0.3">
      <c r="B112" s="26"/>
      <c r="D112" s="27"/>
      <c r="E112" s="19"/>
      <c r="F112" s="19"/>
      <c r="G112" s="19"/>
      <c r="H112" s="19"/>
    </row>
    <row r="113" spans="2:8" x14ac:dyDescent="0.3">
      <c r="B113" s="26"/>
      <c r="D113" s="27"/>
      <c r="E113" s="19"/>
      <c r="F113" s="19"/>
      <c r="G113" s="19"/>
      <c r="H113" s="19"/>
    </row>
    <row r="114" spans="2:8" x14ac:dyDescent="0.3">
      <c r="B114" s="26"/>
      <c r="D114" s="27"/>
      <c r="E114" s="19"/>
      <c r="F114" s="19"/>
      <c r="G114" s="19"/>
      <c r="H114" s="19"/>
    </row>
    <row r="115" spans="2:8" x14ac:dyDescent="0.3">
      <c r="B115" s="26"/>
      <c r="D115" s="27"/>
      <c r="E115" s="19"/>
      <c r="F115" s="19"/>
      <c r="G115" s="19"/>
      <c r="H115" s="19"/>
    </row>
    <row r="116" spans="2:8" x14ac:dyDescent="0.3">
      <c r="B116" s="26"/>
      <c r="D116" s="27"/>
      <c r="E116" s="19"/>
      <c r="F116" s="19"/>
      <c r="G116" s="19"/>
      <c r="H116" s="19"/>
    </row>
    <row r="117" spans="2:8" x14ac:dyDescent="0.3">
      <c r="B117" s="26"/>
      <c r="D117" s="27"/>
      <c r="E117" s="19"/>
      <c r="F117" s="19"/>
      <c r="G117" s="19"/>
      <c r="H117" s="19"/>
    </row>
    <row r="118" spans="2:8" x14ac:dyDescent="0.3">
      <c r="B118" s="26"/>
      <c r="D118" s="27"/>
      <c r="E118" s="19"/>
      <c r="F118" s="19"/>
      <c r="G118" s="19"/>
      <c r="H118" s="19"/>
    </row>
    <row r="119" spans="2:8" x14ac:dyDescent="0.3">
      <c r="B119" s="26"/>
      <c r="D119" s="27"/>
      <c r="E119" s="19"/>
      <c r="F119" s="19"/>
      <c r="G119" s="19"/>
      <c r="H119" s="19"/>
    </row>
    <row r="120" spans="2:8" x14ac:dyDescent="0.3">
      <c r="B120" s="26"/>
      <c r="D120" s="27"/>
      <c r="E120" s="19"/>
      <c r="F120" s="19"/>
      <c r="G120" s="19"/>
      <c r="H120" s="19"/>
    </row>
    <row r="121" spans="2:8" x14ac:dyDescent="0.3">
      <c r="B121" s="26"/>
      <c r="D121" s="27"/>
      <c r="E121" s="19"/>
      <c r="F121" s="19"/>
      <c r="G121" s="19"/>
      <c r="H121" s="19"/>
    </row>
    <row r="122" spans="2:8" x14ac:dyDescent="0.3">
      <c r="B122" s="26"/>
      <c r="D122" s="27"/>
      <c r="E122" s="19"/>
      <c r="F122" s="19"/>
      <c r="G122" s="19"/>
      <c r="H122" s="19"/>
    </row>
    <row r="123" spans="2:8" x14ac:dyDescent="0.3">
      <c r="B123" s="26"/>
      <c r="D123" s="27"/>
      <c r="E123" s="19"/>
      <c r="F123" s="19"/>
      <c r="G123" s="19"/>
      <c r="H123" s="19"/>
    </row>
    <row r="124" spans="2:8" x14ac:dyDescent="0.3">
      <c r="B124" s="26"/>
      <c r="D124" s="27"/>
      <c r="E124" s="19"/>
      <c r="F124" s="19"/>
      <c r="G124" s="19"/>
      <c r="H124" s="19"/>
    </row>
    <row r="125" spans="2:8" x14ac:dyDescent="0.3">
      <c r="B125" s="26"/>
      <c r="D125" s="27"/>
      <c r="E125" s="19"/>
      <c r="F125" s="19"/>
      <c r="G125" s="19"/>
      <c r="H125" s="19"/>
    </row>
    <row r="126" spans="2:8" x14ac:dyDescent="0.3">
      <c r="B126" s="26"/>
      <c r="D126" s="27"/>
      <c r="E126" s="19"/>
      <c r="F126" s="19"/>
      <c r="G126" s="19"/>
      <c r="H126" s="19"/>
    </row>
    <row r="127" spans="2:8" x14ac:dyDescent="0.3">
      <c r="B127" s="26"/>
      <c r="D127" s="27"/>
      <c r="E127" s="19"/>
      <c r="F127" s="19"/>
      <c r="G127" s="19"/>
      <c r="H127" s="19"/>
    </row>
    <row r="128" spans="2:8" x14ac:dyDescent="0.3">
      <c r="B128" s="26"/>
      <c r="D128" s="27"/>
      <c r="E128" s="19"/>
      <c r="F128" s="19"/>
      <c r="G128" s="19"/>
      <c r="H128" s="19"/>
    </row>
    <row r="129" spans="2:8" x14ac:dyDescent="0.3">
      <c r="B129" s="26"/>
      <c r="D129" s="27"/>
      <c r="E129" s="19"/>
      <c r="F129" s="19"/>
      <c r="G129" s="19"/>
      <c r="H129" s="19"/>
    </row>
    <row r="130" spans="2:8" x14ac:dyDescent="0.3">
      <c r="B130" s="26"/>
      <c r="D130" s="27"/>
      <c r="E130" s="19"/>
      <c r="F130" s="19"/>
      <c r="G130" s="19"/>
      <c r="H130" s="19"/>
    </row>
    <row r="131" spans="2:8" x14ac:dyDescent="0.3">
      <c r="B131" s="26"/>
      <c r="D131" s="27"/>
      <c r="E131" s="19"/>
      <c r="F131" s="19"/>
      <c r="G131" s="19"/>
      <c r="H131" s="19"/>
    </row>
    <row r="132" spans="2:8" x14ac:dyDescent="0.3">
      <c r="B132" s="26"/>
      <c r="D132" s="27"/>
      <c r="E132" s="19"/>
      <c r="F132" s="19"/>
      <c r="G132" s="19"/>
      <c r="H132" s="19"/>
    </row>
    <row r="133" spans="2:8" x14ac:dyDescent="0.3">
      <c r="B133" s="26"/>
      <c r="D133" s="27"/>
      <c r="E133" s="19"/>
      <c r="F133" s="19"/>
      <c r="G133" s="19"/>
      <c r="H133" s="19"/>
    </row>
    <row r="134" spans="2:8" x14ac:dyDescent="0.3">
      <c r="B134" s="26"/>
      <c r="D134" s="27"/>
      <c r="E134" s="19"/>
      <c r="F134" s="19"/>
      <c r="G134" s="19"/>
      <c r="H134" s="19"/>
    </row>
    <row r="135" spans="2:8" x14ac:dyDescent="0.3">
      <c r="B135" s="26"/>
      <c r="D135" s="27"/>
      <c r="E135" s="19"/>
      <c r="F135" s="19"/>
      <c r="G135" s="19"/>
      <c r="H135" s="19"/>
    </row>
    <row r="136" spans="2:8" x14ac:dyDescent="0.3">
      <c r="B136" s="26"/>
      <c r="D136" s="27"/>
      <c r="E136" s="19"/>
      <c r="F136" s="19"/>
      <c r="G136" s="19"/>
      <c r="H136" s="19"/>
    </row>
    <row r="137" spans="2:8" x14ac:dyDescent="0.3">
      <c r="B137" s="26"/>
      <c r="D137" s="27"/>
      <c r="E137" s="19"/>
      <c r="F137" s="19"/>
      <c r="G137" s="19"/>
      <c r="H137" s="19"/>
    </row>
    <row r="138" spans="2:8" x14ac:dyDescent="0.3">
      <c r="B138" s="26"/>
      <c r="D138" s="27"/>
      <c r="E138" s="19"/>
      <c r="F138" s="19"/>
      <c r="G138" s="19"/>
      <c r="H138" s="19"/>
    </row>
    <row r="139" spans="2:8" x14ac:dyDescent="0.3">
      <c r="B139" s="26"/>
      <c r="D139" s="27"/>
      <c r="E139" s="19"/>
      <c r="F139" s="19"/>
      <c r="G139" s="19"/>
      <c r="H139" s="19"/>
    </row>
    <row r="140" spans="2:8" x14ac:dyDescent="0.3">
      <c r="B140" s="26"/>
      <c r="D140" s="27"/>
      <c r="E140" s="19"/>
      <c r="F140" s="19"/>
      <c r="G140" s="19"/>
      <c r="H140" s="19"/>
    </row>
    <row r="141" spans="2:8" x14ac:dyDescent="0.3">
      <c r="B141" s="26"/>
      <c r="D141" s="27"/>
      <c r="E141" s="19"/>
      <c r="F141" s="19"/>
      <c r="G141" s="19"/>
      <c r="H141" s="19"/>
    </row>
    <row r="142" spans="2:8" x14ac:dyDescent="0.3">
      <c r="B142" s="26"/>
      <c r="D142" s="27"/>
      <c r="E142" s="19"/>
      <c r="F142" s="19"/>
      <c r="G142" s="19"/>
      <c r="H142" s="19"/>
    </row>
    <row r="143" spans="2:8" x14ac:dyDescent="0.3">
      <c r="B143" s="26"/>
      <c r="D143" s="27"/>
      <c r="E143" s="19"/>
      <c r="F143" s="19"/>
      <c r="G143" s="19"/>
      <c r="H143" s="19"/>
    </row>
    <row r="144" spans="2:8" x14ac:dyDescent="0.3">
      <c r="B144" s="26"/>
      <c r="D144" s="27"/>
      <c r="E144" s="19"/>
      <c r="F144" s="19"/>
      <c r="G144" s="19"/>
      <c r="H144" s="19"/>
    </row>
    <row r="145" spans="2:8" x14ac:dyDescent="0.3">
      <c r="B145" s="26"/>
      <c r="D145" s="27"/>
      <c r="E145" s="19"/>
      <c r="F145" s="19"/>
      <c r="G145" s="19"/>
      <c r="H145" s="19"/>
    </row>
    <row r="146" spans="2:8" x14ac:dyDescent="0.3">
      <c r="B146" s="26"/>
      <c r="D146" s="27"/>
      <c r="E146" s="19"/>
      <c r="F146" s="19"/>
      <c r="G146" s="19"/>
      <c r="H146" s="19"/>
    </row>
    <row r="147" spans="2:8" x14ac:dyDescent="0.3">
      <c r="B147" s="26"/>
      <c r="D147" s="27"/>
      <c r="E147" s="19"/>
      <c r="F147" s="19"/>
      <c r="G147" s="19"/>
      <c r="H147" s="19"/>
    </row>
    <row r="148" spans="2:8" x14ac:dyDescent="0.3">
      <c r="B148" s="26"/>
      <c r="D148" s="27"/>
      <c r="E148" s="19"/>
      <c r="F148" s="19"/>
      <c r="G148" s="19"/>
      <c r="H148" s="19"/>
    </row>
    <row r="149" spans="2:8" x14ac:dyDescent="0.3">
      <c r="B149" s="26"/>
      <c r="D149" s="27"/>
      <c r="E149" s="19"/>
      <c r="F149" s="19"/>
      <c r="G149" s="19"/>
      <c r="H149" s="19"/>
    </row>
    <row r="150" spans="2:8" x14ac:dyDescent="0.3">
      <c r="B150" s="26"/>
      <c r="D150" s="27"/>
      <c r="E150" s="19"/>
      <c r="F150" s="19"/>
      <c r="G150" s="19"/>
      <c r="H150" s="19"/>
    </row>
    <row r="151" spans="2:8" x14ac:dyDescent="0.3">
      <c r="B151" s="26"/>
      <c r="D151" s="27"/>
      <c r="E151" s="19"/>
      <c r="F151" s="19"/>
      <c r="G151" s="19"/>
      <c r="H151" s="19"/>
    </row>
    <row r="152" spans="2:8" x14ac:dyDescent="0.3">
      <c r="B152" s="26"/>
      <c r="D152" s="27"/>
      <c r="E152" s="19"/>
      <c r="F152" s="19"/>
      <c r="G152" s="19"/>
      <c r="H152" s="19"/>
    </row>
    <row r="153" spans="2:8" x14ac:dyDescent="0.3">
      <c r="B153" s="26"/>
      <c r="D153" s="27"/>
      <c r="E153" s="19"/>
      <c r="F153" s="19"/>
      <c r="G153" s="19"/>
      <c r="H153" s="19"/>
    </row>
    <row r="154" spans="2:8" x14ac:dyDescent="0.3">
      <c r="B154" s="26"/>
      <c r="D154" s="27"/>
      <c r="E154" s="19"/>
      <c r="F154" s="19"/>
      <c r="G154" s="19"/>
      <c r="H154" s="19"/>
    </row>
    <row r="155" spans="2:8" x14ac:dyDescent="0.3">
      <c r="B155" s="26"/>
      <c r="D155" s="27"/>
      <c r="E155" s="19"/>
      <c r="F155" s="19"/>
      <c r="G155" s="19"/>
      <c r="H155" s="19"/>
    </row>
    <row r="156" spans="2:8" x14ac:dyDescent="0.3">
      <c r="B156" s="26"/>
      <c r="D156" s="27"/>
      <c r="E156" s="19"/>
      <c r="F156" s="19"/>
      <c r="G156" s="19"/>
      <c r="H156" s="19"/>
    </row>
    <row r="157" spans="2:8" x14ac:dyDescent="0.3">
      <c r="B157" s="26"/>
      <c r="D157" s="27"/>
      <c r="E157" s="19"/>
      <c r="F157" s="19"/>
      <c r="G157" s="19"/>
      <c r="H157" s="19"/>
    </row>
    <row r="158" spans="2:8" x14ac:dyDescent="0.3">
      <c r="B158" s="26"/>
      <c r="D158" s="27"/>
      <c r="E158" s="19"/>
      <c r="F158" s="19"/>
      <c r="G158" s="19"/>
      <c r="H158" s="19"/>
    </row>
    <row r="159" spans="2:8" x14ac:dyDescent="0.3">
      <c r="B159" s="26"/>
      <c r="D159" s="27"/>
      <c r="E159" s="19"/>
      <c r="F159" s="19"/>
      <c r="G159" s="19"/>
      <c r="H159" s="19"/>
    </row>
    <row r="160" spans="2:8" x14ac:dyDescent="0.3">
      <c r="B160" s="26"/>
      <c r="D160" s="27"/>
      <c r="E160" s="19"/>
      <c r="F160" s="19"/>
      <c r="G160" s="19"/>
      <c r="H160" s="19"/>
    </row>
    <row r="161" spans="2:8" x14ac:dyDescent="0.3">
      <c r="B161" s="26"/>
      <c r="D161" s="27"/>
      <c r="E161" s="19"/>
      <c r="F161" s="19"/>
      <c r="G161" s="19"/>
      <c r="H161" s="19"/>
    </row>
    <row r="162" spans="2:8" x14ac:dyDescent="0.3">
      <c r="B162" s="26"/>
      <c r="D162" s="27"/>
      <c r="E162" s="19"/>
      <c r="F162" s="19"/>
      <c r="G162" s="19"/>
      <c r="H162" s="19"/>
    </row>
    <row r="163" spans="2:8" x14ac:dyDescent="0.3">
      <c r="B163" s="26"/>
      <c r="D163" s="27"/>
      <c r="E163" s="19"/>
      <c r="F163" s="19"/>
      <c r="G163" s="19"/>
      <c r="H163" s="19"/>
    </row>
    <row r="164" spans="2:8" x14ac:dyDescent="0.3">
      <c r="B164" s="26"/>
      <c r="D164" s="27"/>
      <c r="E164" s="19"/>
      <c r="F164" s="19"/>
      <c r="G164" s="19"/>
      <c r="H164" s="19"/>
    </row>
    <row r="165" spans="2:8" x14ac:dyDescent="0.3">
      <c r="B165" s="26"/>
      <c r="D165" s="27"/>
      <c r="E165" s="19"/>
      <c r="F165" s="19"/>
      <c r="G165" s="19"/>
      <c r="H165" s="19"/>
    </row>
    <row r="166" spans="2:8" x14ac:dyDescent="0.3">
      <c r="B166" s="26"/>
      <c r="D166" s="27"/>
      <c r="E166" s="19"/>
      <c r="F166" s="19"/>
      <c r="G166" s="19"/>
      <c r="H166" s="19"/>
    </row>
    <row r="167" spans="2:8" x14ac:dyDescent="0.3">
      <c r="B167" s="26"/>
      <c r="D167" s="27"/>
      <c r="E167" s="19"/>
      <c r="F167" s="19"/>
      <c r="G167" s="19"/>
      <c r="H167" s="19"/>
    </row>
    <row r="168" spans="2:8" x14ac:dyDescent="0.3">
      <c r="B168" s="26"/>
      <c r="D168" s="27"/>
      <c r="E168" s="19"/>
      <c r="F168" s="19"/>
      <c r="G168" s="19"/>
      <c r="H168" s="19"/>
    </row>
    <row r="169" spans="2:8" x14ac:dyDescent="0.3">
      <c r="B169" s="26"/>
      <c r="D169" s="27"/>
      <c r="E169" s="19"/>
      <c r="F169" s="19"/>
      <c r="G169" s="19"/>
      <c r="H169" s="19"/>
    </row>
    <row r="170" spans="2:8" x14ac:dyDescent="0.3">
      <c r="B170" s="26"/>
      <c r="D170" s="27"/>
      <c r="E170" s="19"/>
      <c r="F170" s="19"/>
      <c r="G170" s="19"/>
      <c r="H170" s="19"/>
    </row>
    <row r="171" spans="2:8" x14ac:dyDescent="0.3">
      <c r="B171" s="26"/>
      <c r="D171" s="27"/>
      <c r="E171" s="19"/>
      <c r="F171" s="19"/>
      <c r="G171" s="19"/>
      <c r="H171" s="19"/>
    </row>
    <row r="172" spans="2:8" x14ac:dyDescent="0.3">
      <c r="B172" s="26"/>
      <c r="D172" s="27"/>
      <c r="E172" s="19"/>
      <c r="F172" s="19"/>
      <c r="G172" s="19"/>
      <c r="H172" s="19"/>
    </row>
    <row r="173" spans="2:8" x14ac:dyDescent="0.3">
      <c r="B173" s="26"/>
      <c r="D173" s="27"/>
      <c r="E173" s="19"/>
      <c r="F173" s="19"/>
      <c r="G173" s="19"/>
      <c r="H173" s="19"/>
    </row>
    <row r="174" spans="2:8" x14ac:dyDescent="0.3">
      <c r="B174" s="26"/>
      <c r="D174" s="27"/>
      <c r="E174" s="19"/>
      <c r="F174" s="19"/>
      <c r="G174" s="19"/>
      <c r="H174" s="19"/>
    </row>
    <row r="175" spans="2:8" x14ac:dyDescent="0.3">
      <c r="B175" s="26"/>
      <c r="D175" s="27"/>
      <c r="E175" s="19"/>
      <c r="F175" s="19"/>
      <c r="G175" s="19"/>
      <c r="H175" s="19"/>
    </row>
    <row r="176" spans="2:8" x14ac:dyDescent="0.3">
      <c r="B176" s="26"/>
      <c r="D176" s="27"/>
      <c r="E176" s="19"/>
      <c r="F176" s="19"/>
      <c r="G176" s="19"/>
      <c r="H176" s="19"/>
    </row>
    <row r="177" spans="2:8" x14ac:dyDescent="0.3">
      <c r="B177" s="26"/>
      <c r="D177" s="27"/>
      <c r="E177" s="19"/>
      <c r="F177" s="19"/>
      <c r="G177" s="19"/>
      <c r="H177" s="19"/>
    </row>
    <row r="178" spans="2:8" x14ac:dyDescent="0.3">
      <c r="B178" s="26"/>
      <c r="D178" s="27"/>
      <c r="E178" s="19"/>
      <c r="F178" s="19"/>
      <c r="G178" s="19"/>
      <c r="H178" s="19"/>
    </row>
    <row r="179" spans="2:8" x14ac:dyDescent="0.3">
      <c r="B179" s="26"/>
      <c r="D179" s="27"/>
      <c r="E179" s="19"/>
      <c r="F179" s="19"/>
      <c r="G179" s="19"/>
      <c r="H179" s="19"/>
    </row>
    <row r="180" spans="2:8" x14ac:dyDescent="0.3">
      <c r="B180" s="26"/>
      <c r="D180" s="27"/>
      <c r="E180" s="19"/>
      <c r="F180" s="19"/>
      <c r="G180" s="19"/>
      <c r="H180" s="19"/>
    </row>
    <row r="181" spans="2:8" x14ac:dyDescent="0.3">
      <c r="B181" s="26"/>
      <c r="D181" s="27"/>
      <c r="E181" s="19"/>
      <c r="F181" s="19"/>
      <c r="G181" s="19"/>
      <c r="H181" s="19"/>
    </row>
    <row r="182" spans="2:8" x14ac:dyDescent="0.3">
      <c r="B182" s="26"/>
      <c r="D182" s="27"/>
      <c r="E182" s="19"/>
      <c r="F182" s="19"/>
      <c r="G182" s="19"/>
      <c r="H182" s="19"/>
    </row>
    <row r="183" spans="2:8" x14ac:dyDescent="0.3">
      <c r="B183" s="26"/>
      <c r="D183" s="27"/>
      <c r="E183" s="19"/>
      <c r="F183" s="19"/>
      <c r="G183" s="19"/>
      <c r="H183" s="19"/>
    </row>
    <row r="184" spans="2:8" x14ac:dyDescent="0.3">
      <c r="B184" s="26"/>
      <c r="D184" s="27"/>
      <c r="E184" s="19"/>
      <c r="F184" s="19"/>
      <c r="G184" s="19"/>
      <c r="H184" s="19"/>
    </row>
    <row r="185" spans="2:8" x14ac:dyDescent="0.3">
      <c r="B185" s="26"/>
      <c r="D185" s="27"/>
      <c r="E185" s="19"/>
      <c r="F185" s="19"/>
      <c r="G185" s="19"/>
      <c r="H185" s="19"/>
    </row>
    <row r="186" spans="2:8" x14ac:dyDescent="0.3">
      <c r="B186" s="26"/>
      <c r="D186" s="27"/>
      <c r="E186" s="19"/>
      <c r="F186" s="19"/>
      <c r="G186" s="19"/>
      <c r="H186" s="19"/>
    </row>
    <row r="187" spans="2:8" x14ac:dyDescent="0.3">
      <c r="B187" s="26"/>
      <c r="D187" s="27"/>
      <c r="E187" s="19"/>
      <c r="F187" s="19"/>
      <c r="G187" s="19"/>
      <c r="H187" s="19"/>
    </row>
    <row r="188" spans="2:8" x14ac:dyDescent="0.3">
      <c r="B188" s="26"/>
      <c r="D188" s="27"/>
      <c r="E188" s="19"/>
      <c r="F188" s="19"/>
      <c r="G188" s="19"/>
      <c r="H188" s="19"/>
    </row>
    <row r="189" spans="2:8" x14ac:dyDescent="0.3">
      <c r="B189" s="26"/>
      <c r="D189" s="27"/>
      <c r="E189" s="19"/>
      <c r="F189" s="19"/>
      <c r="G189" s="19"/>
      <c r="H189" s="19"/>
    </row>
    <row r="190" spans="2:8" x14ac:dyDescent="0.3">
      <c r="B190" s="26"/>
      <c r="D190" s="27"/>
      <c r="E190" s="19"/>
      <c r="F190" s="19"/>
      <c r="G190" s="19"/>
      <c r="H190" s="19"/>
    </row>
    <row r="191" spans="2:8" x14ac:dyDescent="0.3">
      <c r="B191" s="26"/>
      <c r="D191" s="27"/>
      <c r="E191" s="19"/>
      <c r="F191" s="19"/>
      <c r="G191" s="19"/>
      <c r="H191" s="19"/>
    </row>
    <row r="192" spans="2:8" x14ac:dyDescent="0.3">
      <c r="B192" s="26"/>
      <c r="D192" s="27"/>
      <c r="E192" s="19"/>
      <c r="F192" s="19"/>
      <c r="G192" s="19"/>
      <c r="H192" s="19"/>
    </row>
    <row r="193" spans="2:8" x14ac:dyDescent="0.3">
      <c r="B193" s="26"/>
      <c r="D193" s="27"/>
      <c r="E193" s="19"/>
      <c r="F193" s="19"/>
      <c r="G193" s="19"/>
      <c r="H193" s="19"/>
    </row>
    <row r="194" spans="2:8" x14ac:dyDescent="0.3">
      <c r="B194" s="26"/>
      <c r="D194" s="27"/>
      <c r="E194" s="19"/>
      <c r="F194" s="19"/>
      <c r="G194" s="19"/>
      <c r="H194" s="19"/>
    </row>
    <row r="195" spans="2:8" x14ac:dyDescent="0.3">
      <c r="B195" s="26"/>
      <c r="D195" s="27"/>
      <c r="E195" s="19"/>
      <c r="F195" s="19"/>
      <c r="G195" s="19"/>
      <c r="H195" s="19"/>
    </row>
    <row r="196" spans="2:8" x14ac:dyDescent="0.3">
      <c r="B196" s="26"/>
      <c r="D196" s="27"/>
      <c r="E196" s="19"/>
      <c r="F196" s="19"/>
      <c r="G196" s="19"/>
      <c r="H196" s="19"/>
    </row>
    <row r="197" spans="2:8" x14ac:dyDescent="0.3">
      <c r="B197" s="26"/>
      <c r="D197" s="27"/>
      <c r="E197" s="19"/>
      <c r="F197" s="19"/>
      <c r="G197" s="19"/>
      <c r="H197" s="19"/>
    </row>
    <row r="198" spans="2:8" x14ac:dyDescent="0.3">
      <c r="B198" s="26"/>
      <c r="D198" s="27"/>
      <c r="E198" s="19"/>
      <c r="F198" s="19"/>
      <c r="G198" s="19"/>
      <c r="H198" s="19"/>
    </row>
    <row r="199" spans="2:8" x14ac:dyDescent="0.3">
      <c r="B199" s="26"/>
      <c r="D199" s="27"/>
      <c r="E199" s="19"/>
      <c r="F199" s="19"/>
      <c r="G199" s="19"/>
      <c r="H199" s="19"/>
    </row>
    <row r="200" spans="2:8" x14ac:dyDescent="0.3">
      <c r="B200" s="26"/>
      <c r="D200" s="27"/>
      <c r="E200" s="19"/>
      <c r="F200" s="19"/>
      <c r="G200" s="19"/>
      <c r="H200" s="19"/>
    </row>
    <row r="201" spans="2:8" x14ac:dyDescent="0.3">
      <c r="B201" s="26"/>
      <c r="D201" s="27"/>
      <c r="E201" s="19"/>
      <c r="F201" s="19"/>
      <c r="G201" s="19"/>
      <c r="H201" s="19"/>
    </row>
    <row r="202" spans="2:8" x14ac:dyDescent="0.3">
      <c r="B202" s="26"/>
      <c r="D202" s="27"/>
      <c r="E202" s="19"/>
      <c r="F202" s="19"/>
      <c r="G202" s="19"/>
      <c r="H202" s="19"/>
    </row>
    <row r="203" spans="2:8" x14ac:dyDescent="0.3">
      <c r="B203" s="26"/>
      <c r="D203" s="27"/>
      <c r="E203" s="19"/>
      <c r="F203" s="19"/>
      <c r="G203" s="19"/>
      <c r="H203" s="19"/>
    </row>
    <row r="204" spans="2:8" x14ac:dyDescent="0.3">
      <c r="B204" s="26"/>
      <c r="D204" s="27"/>
      <c r="E204" s="19"/>
      <c r="F204" s="19"/>
      <c r="G204" s="19"/>
      <c r="H204" s="19"/>
    </row>
    <row r="205" spans="2:8" x14ac:dyDescent="0.3">
      <c r="B205" s="26"/>
      <c r="D205" s="27"/>
      <c r="E205" s="19"/>
      <c r="F205" s="19"/>
      <c r="G205" s="19"/>
      <c r="H205" s="19"/>
    </row>
    <row r="206" spans="2:8" x14ac:dyDescent="0.3">
      <c r="B206" s="26"/>
      <c r="D206" s="27"/>
      <c r="E206" s="19"/>
      <c r="F206" s="19"/>
      <c r="G206" s="19"/>
      <c r="H206" s="19"/>
    </row>
    <row r="207" spans="2:8" x14ac:dyDescent="0.3">
      <c r="B207" s="26"/>
      <c r="D207" s="27"/>
      <c r="E207" s="19"/>
      <c r="F207" s="19"/>
      <c r="G207" s="19"/>
      <c r="H207" s="19"/>
    </row>
    <row r="208" spans="2:8" x14ac:dyDescent="0.3">
      <c r="B208" s="26"/>
      <c r="D208" s="27"/>
      <c r="E208" s="19"/>
      <c r="F208" s="19"/>
      <c r="G208" s="19"/>
      <c r="H208" s="19"/>
    </row>
    <row r="209" spans="2:8" x14ac:dyDescent="0.3">
      <c r="B209" s="26"/>
      <c r="D209" s="27"/>
      <c r="E209" s="19"/>
      <c r="F209" s="19"/>
      <c r="G209" s="19"/>
      <c r="H209" s="19"/>
    </row>
    <row r="210" spans="2:8" x14ac:dyDescent="0.3">
      <c r="B210" s="26"/>
      <c r="D210" s="27"/>
      <c r="E210" s="19"/>
      <c r="F210" s="19"/>
      <c r="G210" s="19"/>
      <c r="H210" s="19"/>
    </row>
    <row r="211" spans="2:8" x14ac:dyDescent="0.3">
      <c r="B211" s="26"/>
      <c r="D211" s="27"/>
      <c r="E211" s="19"/>
      <c r="F211" s="19"/>
      <c r="G211" s="19"/>
      <c r="H211" s="19"/>
    </row>
    <row r="212" spans="2:8" x14ac:dyDescent="0.3">
      <c r="B212" s="26"/>
      <c r="D212" s="27"/>
      <c r="E212" s="19"/>
      <c r="F212" s="19"/>
      <c r="G212" s="19"/>
      <c r="H212" s="19"/>
    </row>
    <row r="213" spans="2:8" x14ac:dyDescent="0.3">
      <c r="B213" s="26"/>
      <c r="D213" s="27"/>
      <c r="E213" s="19"/>
      <c r="F213" s="19"/>
      <c r="G213" s="19"/>
      <c r="H213" s="19"/>
    </row>
    <row r="214" spans="2:8" x14ac:dyDescent="0.3">
      <c r="B214" s="26"/>
      <c r="D214" s="27"/>
      <c r="E214" s="19"/>
      <c r="F214" s="19"/>
      <c r="G214" s="19"/>
      <c r="H214" s="19"/>
    </row>
    <row r="215" spans="2:8" x14ac:dyDescent="0.3">
      <c r="B215" s="26"/>
      <c r="D215" s="27"/>
      <c r="E215" s="19"/>
      <c r="F215" s="19"/>
      <c r="G215" s="19"/>
      <c r="H215" s="19"/>
    </row>
    <row r="216" spans="2:8" x14ac:dyDescent="0.3">
      <c r="B216" s="26"/>
      <c r="D216" s="27"/>
      <c r="E216" s="19"/>
      <c r="F216" s="19"/>
      <c r="G216" s="19"/>
      <c r="H216" s="19"/>
    </row>
    <row r="217" spans="2:8" x14ac:dyDescent="0.3">
      <c r="B217" s="26"/>
      <c r="D217" s="27"/>
      <c r="E217" s="19"/>
      <c r="F217" s="19"/>
      <c r="G217" s="19"/>
      <c r="H217" s="19"/>
    </row>
    <row r="218" spans="2:8" x14ac:dyDescent="0.3">
      <c r="B218" s="26"/>
      <c r="D218" s="27"/>
      <c r="E218" s="19"/>
      <c r="F218" s="19"/>
      <c r="G218" s="19"/>
      <c r="H218" s="19"/>
    </row>
    <row r="219" spans="2:8" x14ac:dyDescent="0.3">
      <c r="B219" s="26"/>
      <c r="D219" s="27"/>
      <c r="E219" s="19"/>
      <c r="F219" s="19"/>
      <c r="G219" s="19"/>
      <c r="H219" s="19"/>
    </row>
    <row r="220" spans="2:8" x14ac:dyDescent="0.3">
      <c r="B220" s="26"/>
      <c r="D220" s="27"/>
      <c r="E220" s="19"/>
      <c r="F220" s="19"/>
      <c r="G220" s="19"/>
      <c r="H220" s="19"/>
    </row>
    <row r="221" spans="2:8" x14ac:dyDescent="0.3">
      <c r="B221" s="26"/>
      <c r="D221" s="27"/>
      <c r="E221" s="19"/>
      <c r="F221" s="19"/>
      <c r="G221" s="19"/>
      <c r="H221" s="19"/>
    </row>
    <row r="222" spans="2:8" x14ac:dyDescent="0.3">
      <c r="B222" s="26"/>
      <c r="D222" s="27"/>
      <c r="E222" s="19"/>
      <c r="F222" s="19"/>
      <c r="G222" s="19"/>
      <c r="H222" s="19"/>
    </row>
    <row r="223" spans="2:8" x14ac:dyDescent="0.3">
      <c r="B223" s="26"/>
      <c r="D223" s="27"/>
      <c r="E223" s="19"/>
      <c r="F223" s="19"/>
      <c r="G223" s="19"/>
      <c r="H223" s="19"/>
    </row>
    <row r="224" spans="2:8" x14ac:dyDescent="0.3">
      <c r="B224" s="26"/>
      <c r="D224" s="27"/>
      <c r="E224" s="19"/>
      <c r="F224" s="19"/>
      <c r="G224" s="19"/>
      <c r="H224" s="19"/>
    </row>
    <row r="225" spans="2:8" x14ac:dyDescent="0.3">
      <c r="B225" s="26"/>
      <c r="D225" s="27"/>
      <c r="E225" s="19"/>
      <c r="F225" s="19"/>
      <c r="G225" s="19"/>
      <c r="H225" s="19"/>
    </row>
    <row r="226" spans="2:8" x14ac:dyDescent="0.3">
      <c r="B226" s="26"/>
      <c r="D226" s="27"/>
      <c r="E226" s="19"/>
      <c r="F226" s="19"/>
      <c r="G226" s="19"/>
      <c r="H226" s="19"/>
    </row>
    <row r="227" spans="2:8" x14ac:dyDescent="0.3">
      <c r="B227" s="26"/>
      <c r="D227" s="27"/>
      <c r="E227" s="19"/>
      <c r="F227" s="19"/>
      <c r="G227" s="19"/>
      <c r="H227" s="19"/>
    </row>
    <row r="228" spans="2:8" x14ac:dyDescent="0.3">
      <c r="B228" s="26"/>
      <c r="D228" s="27"/>
      <c r="E228" s="19"/>
      <c r="F228" s="19"/>
      <c r="G228" s="19"/>
      <c r="H228" s="19"/>
    </row>
    <row r="229" spans="2:8" x14ac:dyDescent="0.3">
      <c r="B229" s="26"/>
      <c r="D229" s="27"/>
      <c r="E229" s="19"/>
      <c r="F229" s="19"/>
      <c r="G229" s="19"/>
      <c r="H229" s="19"/>
    </row>
    <row r="230" spans="2:8" x14ac:dyDescent="0.3">
      <c r="B230" s="26"/>
      <c r="D230" s="27"/>
      <c r="E230" s="19"/>
      <c r="F230" s="19"/>
      <c r="G230" s="19"/>
      <c r="H230" s="19"/>
    </row>
    <row r="231" spans="2:8" x14ac:dyDescent="0.3">
      <c r="B231" s="26"/>
      <c r="D231" s="27"/>
      <c r="E231" s="19"/>
      <c r="F231" s="19"/>
      <c r="G231" s="19"/>
      <c r="H231" s="19"/>
    </row>
    <row r="232" spans="2:8" x14ac:dyDescent="0.3">
      <c r="B232" s="26"/>
      <c r="D232" s="27"/>
      <c r="E232" s="19"/>
      <c r="F232" s="19"/>
      <c r="G232" s="19"/>
      <c r="H232" s="19"/>
    </row>
    <row r="233" spans="2:8" x14ac:dyDescent="0.3">
      <c r="B233" s="26"/>
      <c r="D233" s="27"/>
      <c r="E233" s="19"/>
      <c r="F233" s="19"/>
      <c r="G233" s="19"/>
      <c r="H233" s="19"/>
    </row>
    <row r="234" spans="2:8" x14ac:dyDescent="0.3">
      <c r="B234" s="26"/>
      <c r="D234" s="27"/>
      <c r="E234" s="19"/>
      <c r="F234" s="19"/>
      <c r="G234" s="19"/>
      <c r="H234" s="19"/>
    </row>
    <row r="235" spans="2:8" x14ac:dyDescent="0.3">
      <c r="B235" s="26"/>
      <c r="D235" s="27"/>
      <c r="E235" s="19"/>
      <c r="F235" s="19"/>
      <c r="G235" s="19"/>
      <c r="H235" s="19"/>
    </row>
    <row r="236" spans="2:8" x14ac:dyDescent="0.3">
      <c r="B236" s="26"/>
      <c r="D236" s="27"/>
      <c r="E236" s="19"/>
      <c r="F236" s="19"/>
      <c r="G236" s="19"/>
      <c r="H236" s="19"/>
    </row>
    <row r="237" spans="2:8" x14ac:dyDescent="0.3">
      <c r="B237" s="26"/>
      <c r="D237" s="27"/>
      <c r="E237" s="19"/>
      <c r="F237" s="19"/>
      <c r="G237" s="19"/>
      <c r="H237" s="19"/>
    </row>
    <row r="238" spans="2:8" x14ac:dyDescent="0.3">
      <c r="B238" s="26"/>
      <c r="D238" s="27"/>
      <c r="E238" s="19"/>
      <c r="F238" s="19"/>
      <c r="G238" s="19"/>
      <c r="H238" s="19"/>
    </row>
    <row r="239" spans="2:8" x14ac:dyDescent="0.3">
      <c r="B239" s="26"/>
      <c r="D239" s="27"/>
      <c r="E239" s="19"/>
      <c r="F239" s="19"/>
      <c r="G239" s="19"/>
      <c r="H239" s="19"/>
    </row>
    <row r="240" spans="2:8" x14ac:dyDescent="0.3">
      <c r="B240" s="26"/>
      <c r="D240" s="27"/>
      <c r="E240" s="19"/>
      <c r="F240" s="19"/>
      <c r="G240" s="19"/>
      <c r="H240" s="19"/>
    </row>
    <row r="241" spans="2:8" x14ac:dyDescent="0.3">
      <c r="B241" s="26"/>
      <c r="D241" s="27"/>
      <c r="E241" s="19"/>
      <c r="F241" s="19"/>
      <c r="G241" s="19"/>
      <c r="H241" s="19"/>
    </row>
    <row r="242" spans="2:8" x14ac:dyDescent="0.3">
      <c r="B242" s="26"/>
      <c r="D242" s="27"/>
      <c r="E242" s="19"/>
      <c r="F242" s="19"/>
      <c r="G242" s="19"/>
      <c r="H242" s="19"/>
    </row>
    <row r="243" spans="2:8" x14ac:dyDescent="0.3">
      <c r="B243" s="26"/>
      <c r="D243" s="27"/>
      <c r="E243" s="19"/>
      <c r="F243" s="19"/>
      <c r="G243" s="19"/>
      <c r="H243" s="19"/>
    </row>
    <row r="244" spans="2:8" x14ac:dyDescent="0.3">
      <c r="B244" s="26"/>
      <c r="D244" s="27"/>
      <c r="E244" s="19"/>
      <c r="F244" s="19"/>
      <c r="G244" s="19"/>
      <c r="H244" s="19"/>
    </row>
    <row r="245" spans="2:8" x14ac:dyDescent="0.3">
      <c r="B245" s="26"/>
      <c r="D245" s="27"/>
      <c r="E245" s="19"/>
      <c r="F245" s="19"/>
      <c r="G245" s="19"/>
      <c r="H245" s="19"/>
    </row>
    <row r="246" spans="2:8" x14ac:dyDescent="0.3">
      <c r="B246" s="26"/>
      <c r="D246" s="27"/>
      <c r="E246" s="19"/>
      <c r="F246" s="19"/>
      <c r="G246" s="19"/>
      <c r="H246" s="19"/>
    </row>
    <row r="247" spans="2:8" x14ac:dyDescent="0.3">
      <c r="B247" s="26"/>
      <c r="D247" s="27"/>
      <c r="E247" s="19"/>
      <c r="F247" s="19"/>
      <c r="G247" s="19"/>
      <c r="H247" s="19"/>
    </row>
    <row r="248" spans="2:8" x14ac:dyDescent="0.3">
      <c r="B248" s="26"/>
      <c r="D248" s="27"/>
      <c r="E248" s="19"/>
      <c r="F248" s="19"/>
      <c r="G248" s="19"/>
      <c r="H248" s="19"/>
    </row>
    <row r="249" spans="2:8" x14ac:dyDescent="0.3">
      <c r="B249" s="26"/>
      <c r="D249" s="27"/>
      <c r="E249" s="19"/>
      <c r="F249" s="19"/>
      <c r="G249" s="19"/>
      <c r="H249" s="19"/>
    </row>
    <row r="250" spans="2:8" x14ac:dyDescent="0.3">
      <c r="B250" s="26"/>
      <c r="D250" s="27"/>
      <c r="E250" s="19"/>
      <c r="F250" s="19"/>
      <c r="G250" s="19"/>
      <c r="H250" s="19"/>
    </row>
    <row r="251" spans="2:8" x14ac:dyDescent="0.3">
      <c r="B251" s="26"/>
      <c r="D251" s="27"/>
      <c r="E251" s="19"/>
      <c r="F251" s="19"/>
      <c r="G251" s="19"/>
      <c r="H251" s="19"/>
    </row>
    <row r="252" spans="2:8" x14ac:dyDescent="0.3">
      <c r="B252" s="26"/>
      <c r="D252" s="27"/>
      <c r="E252" s="19"/>
      <c r="F252" s="19"/>
      <c r="G252" s="19"/>
      <c r="H252" s="19"/>
    </row>
    <row r="253" spans="2:8" x14ac:dyDescent="0.3">
      <c r="B253" s="26"/>
      <c r="D253" s="27"/>
      <c r="E253" s="19"/>
      <c r="F253" s="19"/>
      <c r="G253" s="19"/>
      <c r="H253" s="19"/>
    </row>
    <row r="254" spans="2:8" x14ac:dyDescent="0.3">
      <c r="B254" s="26"/>
      <c r="D254" s="27"/>
      <c r="E254" s="19"/>
      <c r="F254" s="19"/>
      <c r="G254" s="19"/>
      <c r="H254" s="19"/>
    </row>
    <row r="255" spans="2:8" x14ac:dyDescent="0.3">
      <c r="B255" s="26"/>
      <c r="D255" s="27"/>
      <c r="E255" s="19"/>
      <c r="F255" s="19"/>
      <c r="G255" s="19"/>
      <c r="H255" s="19"/>
    </row>
    <row r="256" spans="2:8" x14ac:dyDescent="0.3">
      <c r="B256" s="26"/>
      <c r="D256" s="27"/>
      <c r="E256" s="19"/>
      <c r="F256" s="19"/>
      <c r="G256" s="19"/>
      <c r="H256" s="19"/>
    </row>
    <row r="257" spans="2:8" x14ac:dyDescent="0.3">
      <c r="B257" s="26"/>
      <c r="D257" s="27"/>
      <c r="E257" s="19"/>
      <c r="F257" s="19"/>
      <c r="G257" s="19"/>
      <c r="H257" s="19"/>
    </row>
    <row r="258" spans="2:8" x14ac:dyDescent="0.3">
      <c r="B258" s="26"/>
      <c r="D258" s="27"/>
      <c r="E258" s="19"/>
      <c r="F258" s="19"/>
      <c r="G258" s="19"/>
      <c r="H258" s="19"/>
    </row>
    <row r="259" spans="2:8" x14ac:dyDescent="0.3">
      <c r="B259" s="26"/>
      <c r="D259" s="27"/>
      <c r="E259" s="19"/>
      <c r="F259" s="19"/>
      <c r="G259" s="19"/>
      <c r="H259" s="19"/>
    </row>
    <row r="260" spans="2:8" x14ac:dyDescent="0.3">
      <c r="B260" s="26"/>
      <c r="D260" s="27"/>
      <c r="E260" s="19"/>
      <c r="F260" s="19"/>
      <c r="G260" s="19"/>
      <c r="H260" s="19"/>
    </row>
    <row r="261" spans="2:8" x14ac:dyDescent="0.3">
      <c r="B261" s="26"/>
      <c r="D261" s="27"/>
      <c r="E261" s="19"/>
      <c r="F261" s="19"/>
      <c r="G261" s="19"/>
      <c r="H261" s="19"/>
    </row>
    <row r="262" spans="2:8" x14ac:dyDescent="0.3">
      <c r="B262" s="26"/>
      <c r="D262" s="27"/>
      <c r="E262" s="19"/>
      <c r="F262" s="19"/>
      <c r="G262" s="19"/>
      <c r="H262" s="19"/>
    </row>
    <row r="263" spans="2:8" x14ac:dyDescent="0.3">
      <c r="B263" s="26"/>
      <c r="D263" s="27"/>
      <c r="E263" s="19"/>
      <c r="F263" s="19"/>
      <c r="G263" s="19"/>
      <c r="H263" s="19"/>
    </row>
    <row r="264" spans="2:8" x14ac:dyDescent="0.3">
      <c r="B264" s="26"/>
      <c r="D264" s="27"/>
      <c r="E264" s="19"/>
      <c r="F264" s="19"/>
      <c r="G264" s="19"/>
      <c r="H264" s="19"/>
    </row>
    <row r="265" spans="2:8" x14ac:dyDescent="0.3">
      <c r="B265" s="26"/>
      <c r="D265" s="27"/>
      <c r="E265" s="19"/>
      <c r="F265" s="19"/>
      <c r="G265" s="19"/>
      <c r="H265" s="19"/>
    </row>
    <row r="266" spans="2:8" x14ac:dyDescent="0.3">
      <c r="B266" s="26"/>
      <c r="D266" s="27"/>
      <c r="E266" s="19"/>
      <c r="F266" s="19"/>
      <c r="G266" s="19"/>
      <c r="H266" s="19"/>
    </row>
    <row r="267" spans="2:8" x14ac:dyDescent="0.3">
      <c r="B267" s="26"/>
      <c r="D267" s="27"/>
      <c r="E267" s="19"/>
      <c r="F267" s="19"/>
      <c r="G267" s="19"/>
      <c r="H267" s="19"/>
    </row>
    <row r="268" spans="2:8" x14ac:dyDescent="0.3">
      <c r="B268" s="26"/>
      <c r="D268" s="27"/>
      <c r="E268" s="19"/>
      <c r="F268" s="19"/>
      <c r="G268" s="19"/>
      <c r="H268" s="19"/>
    </row>
    <row r="269" spans="2:8" x14ac:dyDescent="0.3">
      <c r="B269" s="26"/>
      <c r="D269" s="27"/>
      <c r="E269" s="19"/>
      <c r="F269" s="19"/>
      <c r="G269" s="19"/>
      <c r="H269" s="19"/>
    </row>
    <row r="270" spans="2:8" x14ac:dyDescent="0.3">
      <c r="B270" s="26"/>
      <c r="D270" s="27"/>
      <c r="E270" s="19"/>
      <c r="F270" s="19"/>
      <c r="G270" s="19"/>
      <c r="H270" s="19"/>
    </row>
    <row r="271" spans="2:8" x14ac:dyDescent="0.3">
      <c r="B271" s="26"/>
      <c r="D271" s="27"/>
      <c r="E271" s="19"/>
      <c r="F271" s="19"/>
      <c r="G271" s="19"/>
      <c r="H271" s="19"/>
    </row>
    <row r="272" spans="2:8" x14ac:dyDescent="0.3">
      <c r="B272" s="26"/>
      <c r="D272" s="27"/>
      <c r="E272" s="19"/>
      <c r="F272" s="19"/>
      <c r="G272" s="19"/>
      <c r="H272" s="19"/>
    </row>
    <row r="273" spans="2:8" x14ac:dyDescent="0.3">
      <c r="B273" s="26"/>
      <c r="D273" s="27"/>
      <c r="E273" s="19"/>
      <c r="F273" s="19"/>
      <c r="G273" s="19"/>
      <c r="H273" s="19"/>
    </row>
    <row r="274" spans="2:8" x14ac:dyDescent="0.3">
      <c r="B274" s="26"/>
      <c r="D274" s="27"/>
      <c r="E274" s="19"/>
      <c r="F274" s="19"/>
      <c r="G274" s="19"/>
      <c r="H274" s="19"/>
    </row>
    <row r="275" spans="2:8" x14ac:dyDescent="0.3">
      <c r="B275" s="26"/>
      <c r="D275" s="27"/>
      <c r="E275" s="19"/>
      <c r="F275" s="19"/>
      <c r="G275" s="19"/>
      <c r="H275" s="19"/>
    </row>
    <row r="276" spans="2:8" x14ac:dyDescent="0.3">
      <c r="B276" s="26"/>
      <c r="D276" s="27"/>
      <c r="E276" s="19"/>
      <c r="F276" s="19"/>
      <c r="G276" s="19"/>
      <c r="H276" s="19"/>
    </row>
    <row r="277" spans="2:8" x14ac:dyDescent="0.3">
      <c r="B277" s="26"/>
      <c r="D277" s="27"/>
      <c r="E277" s="19"/>
      <c r="F277" s="19"/>
      <c r="G277" s="19"/>
      <c r="H277" s="19"/>
    </row>
    <row r="278" spans="2:8" x14ac:dyDescent="0.3">
      <c r="B278" s="26"/>
      <c r="D278" s="27"/>
      <c r="E278" s="19"/>
      <c r="F278" s="19"/>
      <c r="G278" s="19"/>
      <c r="H278" s="19"/>
    </row>
    <row r="279" spans="2:8" x14ac:dyDescent="0.3">
      <c r="B279" s="26"/>
      <c r="D279" s="27"/>
      <c r="E279" s="19"/>
      <c r="F279" s="19"/>
      <c r="G279" s="19"/>
      <c r="H279" s="19"/>
    </row>
    <row r="280" spans="2:8" x14ac:dyDescent="0.3">
      <c r="B280" s="26"/>
      <c r="D280" s="27"/>
      <c r="E280" s="19"/>
      <c r="F280" s="19"/>
      <c r="G280" s="19"/>
      <c r="H280" s="19"/>
    </row>
    <row r="281" spans="2:8" x14ac:dyDescent="0.3">
      <c r="B281" s="26"/>
      <c r="D281" s="27"/>
      <c r="E281" s="19"/>
      <c r="F281" s="19"/>
      <c r="G281" s="19"/>
      <c r="H281" s="19"/>
    </row>
    <row r="282" spans="2:8" x14ac:dyDescent="0.3">
      <c r="B282" s="26"/>
      <c r="D282" s="27"/>
      <c r="E282" s="19"/>
      <c r="F282" s="19"/>
      <c r="G282" s="19"/>
      <c r="H282" s="19"/>
    </row>
    <row r="283" spans="2:8" x14ac:dyDescent="0.3">
      <c r="B283" s="26"/>
      <c r="D283" s="27"/>
      <c r="E283" s="19"/>
      <c r="F283" s="19"/>
      <c r="G283" s="19"/>
      <c r="H283" s="19"/>
    </row>
    <row r="284" spans="2:8" x14ac:dyDescent="0.3">
      <c r="B284" s="26"/>
      <c r="D284" s="27"/>
      <c r="E284" s="19"/>
      <c r="F284" s="19"/>
      <c r="G284" s="19"/>
      <c r="H284" s="19"/>
    </row>
    <row r="285" spans="2:8" x14ac:dyDescent="0.3">
      <c r="B285" s="26"/>
      <c r="D285" s="27"/>
      <c r="E285" s="19"/>
      <c r="F285" s="19"/>
      <c r="G285" s="19"/>
      <c r="H285" s="19"/>
    </row>
    <row r="286" spans="2:8" x14ac:dyDescent="0.3">
      <c r="B286" s="26"/>
      <c r="D286" s="27"/>
      <c r="E286" s="19"/>
      <c r="F286" s="19"/>
      <c r="G286" s="19"/>
      <c r="H286" s="19"/>
    </row>
    <row r="287" spans="2:8" x14ac:dyDescent="0.3">
      <c r="B287" s="26"/>
      <c r="D287" s="27"/>
      <c r="E287" s="19"/>
      <c r="F287" s="19"/>
      <c r="G287" s="19"/>
      <c r="H287" s="19"/>
    </row>
    <row r="288" spans="2:8" x14ac:dyDescent="0.3">
      <c r="B288" s="26"/>
      <c r="D288" s="27"/>
      <c r="E288" s="19"/>
      <c r="F288" s="19"/>
      <c r="G288" s="19"/>
      <c r="H288" s="19"/>
    </row>
    <row r="289" spans="2:8" x14ac:dyDescent="0.3">
      <c r="B289" s="26"/>
      <c r="D289" s="27"/>
      <c r="E289" s="19"/>
      <c r="F289" s="19"/>
      <c r="G289" s="19"/>
      <c r="H289" s="19"/>
    </row>
    <row r="290" spans="2:8" x14ac:dyDescent="0.3">
      <c r="B290" s="26"/>
      <c r="D290" s="27"/>
      <c r="E290" s="19"/>
      <c r="F290" s="19"/>
      <c r="G290" s="19"/>
      <c r="H290" s="19"/>
    </row>
    <row r="291" spans="2:8" x14ac:dyDescent="0.3">
      <c r="B291" s="26"/>
      <c r="D291" s="27"/>
      <c r="E291" s="19"/>
      <c r="F291" s="19"/>
      <c r="G291" s="19"/>
      <c r="H291" s="19"/>
    </row>
    <row r="292" spans="2:8" x14ac:dyDescent="0.3">
      <c r="B292" s="26"/>
      <c r="D292" s="27"/>
      <c r="E292" s="19"/>
      <c r="F292" s="19"/>
      <c r="G292" s="19"/>
      <c r="H292" s="19"/>
    </row>
    <row r="293" spans="2:8" x14ac:dyDescent="0.3">
      <c r="B293" s="26"/>
      <c r="D293" s="27"/>
      <c r="E293" s="19"/>
      <c r="F293" s="19"/>
      <c r="G293" s="19"/>
      <c r="H293" s="19"/>
    </row>
    <row r="294" spans="2:8" x14ac:dyDescent="0.3">
      <c r="B294" s="26"/>
      <c r="D294" s="27"/>
      <c r="E294" s="19"/>
      <c r="F294" s="19"/>
      <c r="G294" s="19"/>
      <c r="H294" s="19"/>
    </row>
    <row r="295" spans="2:8" x14ac:dyDescent="0.3">
      <c r="B295" s="26"/>
      <c r="D295" s="27"/>
      <c r="E295" s="19"/>
      <c r="F295" s="19"/>
      <c r="G295" s="19"/>
      <c r="H295" s="19"/>
    </row>
    <row r="296" spans="2:8" x14ac:dyDescent="0.3">
      <c r="B296" s="26"/>
      <c r="D296" s="27"/>
      <c r="E296" s="19"/>
      <c r="F296" s="19"/>
      <c r="G296" s="19"/>
      <c r="H296" s="19"/>
    </row>
    <row r="297" spans="2:8" x14ac:dyDescent="0.3">
      <c r="B297" s="26"/>
      <c r="D297" s="27"/>
      <c r="E297" s="19"/>
      <c r="F297" s="19"/>
      <c r="G297" s="19"/>
      <c r="H297" s="19"/>
    </row>
    <row r="298" spans="2:8" x14ac:dyDescent="0.3">
      <c r="B298" s="26"/>
      <c r="D298" s="27"/>
      <c r="E298" s="19"/>
      <c r="F298" s="19"/>
      <c r="G298" s="19"/>
      <c r="H298" s="19"/>
    </row>
    <row r="299" spans="2:8" x14ac:dyDescent="0.3">
      <c r="B299" s="26"/>
      <c r="D299" s="27"/>
      <c r="E299" s="19"/>
      <c r="F299" s="19"/>
      <c r="G299" s="19"/>
      <c r="H299" s="19"/>
    </row>
    <row r="300" spans="2:8" x14ac:dyDescent="0.3">
      <c r="B300" s="26"/>
      <c r="D300" s="27"/>
      <c r="E300" s="19"/>
      <c r="F300" s="19"/>
      <c r="G300" s="19"/>
      <c r="H300" s="19"/>
    </row>
    <row r="301" spans="2:8" x14ac:dyDescent="0.3">
      <c r="B301" s="26"/>
      <c r="D301" s="27"/>
      <c r="E301" s="19"/>
      <c r="F301" s="19"/>
      <c r="G301" s="19"/>
      <c r="H301" s="19"/>
    </row>
    <row r="302" spans="2:8" x14ac:dyDescent="0.3">
      <c r="B302" s="26"/>
      <c r="D302" s="27"/>
      <c r="E302" s="19"/>
      <c r="F302" s="19"/>
      <c r="G302" s="19"/>
      <c r="H302" s="19"/>
    </row>
    <row r="303" spans="2:8" x14ac:dyDescent="0.3">
      <c r="B303" s="26"/>
      <c r="D303" s="27"/>
      <c r="E303" s="19"/>
      <c r="F303" s="19"/>
      <c r="G303" s="19"/>
      <c r="H303" s="19"/>
    </row>
    <row r="304" spans="2:8" x14ac:dyDescent="0.3">
      <c r="B304" s="26"/>
      <c r="D304" s="27"/>
      <c r="E304" s="19"/>
      <c r="F304" s="19"/>
      <c r="G304" s="19"/>
      <c r="H304" s="19"/>
    </row>
    <row r="305" spans="2:8" x14ac:dyDescent="0.3">
      <c r="B305" s="26"/>
      <c r="D305" s="27"/>
      <c r="E305" s="19"/>
      <c r="F305" s="19"/>
      <c r="G305" s="19"/>
      <c r="H305" s="19"/>
    </row>
    <row r="306" spans="2:8" x14ac:dyDescent="0.3">
      <c r="B306" s="26"/>
      <c r="D306" s="27"/>
      <c r="E306" s="19"/>
      <c r="F306" s="19"/>
      <c r="G306" s="19"/>
      <c r="H306" s="19"/>
    </row>
    <row r="307" spans="2:8" x14ac:dyDescent="0.3">
      <c r="B307" s="26"/>
      <c r="D307" s="27"/>
      <c r="E307" s="19"/>
      <c r="F307" s="19"/>
      <c r="G307" s="19"/>
      <c r="H307" s="19"/>
    </row>
    <row r="308" spans="2:8" x14ac:dyDescent="0.3">
      <c r="B308" s="26"/>
      <c r="D308" s="27"/>
      <c r="E308" s="19"/>
      <c r="F308" s="19"/>
      <c r="G308" s="19"/>
      <c r="H308" s="19"/>
    </row>
    <row r="309" spans="2:8" x14ac:dyDescent="0.3">
      <c r="B309" s="26"/>
      <c r="D309" s="27"/>
      <c r="E309" s="19"/>
      <c r="F309" s="19"/>
      <c r="G309" s="19"/>
      <c r="H309" s="19"/>
    </row>
    <row r="310" spans="2:8" x14ac:dyDescent="0.3">
      <c r="B310" s="26"/>
      <c r="D310" s="27"/>
      <c r="E310" s="19"/>
      <c r="F310" s="19"/>
      <c r="G310" s="19"/>
      <c r="H310" s="19"/>
    </row>
    <row r="311" spans="2:8" x14ac:dyDescent="0.3">
      <c r="B311" s="26"/>
      <c r="D311" s="27"/>
      <c r="E311" s="19"/>
      <c r="F311" s="19"/>
      <c r="G311" s="19"/>
      <c r="H311" s="19"/>
    </row>
    <row r="312" spans="2:8" x14ac:dyDescent="0.3">
      <c r="B312" s="26"/>
      <c r="D312" s="27"/>
      <c r="E312" s="19"/>
      <c r="F312" s="19"/>
      <c r="G312" s="19"/>
      <c r="H312" s="19"/>
    </row>
    <row r="313" spans="2:8" x14ac:dyDescent="0.3">
      <c r="B313" s="26"/>
      <c r="D313" s="27"/>
      <c r="E313" s="19"/>
      <c r="F313" s="19"/>
      <c r="G313" s="19"/>
      <c r="H313" s="19"/>
    </row>
    <row r="314" spans="2:8" x14ac:dyDescent="0.3">
      <c r="B314" s="26"/>
      <c r="D314" s="27"/>
      <c r="E314" s="19"/>
      <c r="F314" s="19"/>
      <c r="G314" s="19"/>
      <c r="H314" s="19"/>
    </row>
    <row r="315" spans="2:8" x14ac:dyDescent="0.3">
      <c r="B315" s="26"/>
      <c r="D315" s="27"/>
      <c r="E315" s="19"/>
      <c r="F315" s="19"/>
      <c r="G315" s="19"/>
      <c r="H315" s="19"/>
    </row>
    <row r="316" spans="2:8" x14ac:dyDescent="0.3">
      <c r="B316" s="26"/>
      <c r="D316" s="27"/>
      <c r="E316" s="19"/>
      <c r="F316" s="19"/>
      <c r="G316" s="19"/>
      <c r="H316" s="19"/>
    </row>
    <row r="317" spans="2:8" x14ac:dyDescent="0.3">
      <c r="B317" s="26"/>
      <c r="D317" s="27"/>
      <c r="E317" s="19"/>
      <c r="F317" s="19"/>
      <c r="G317" s="19"/>
      <c r="H317" s="19"/>
    </row>
    <row r="318" spans="2:8" x14ac:dyDescent="0.3">
      <c r="B318" s="26"/>
      <c r="D318" s="27"/>
      <c r="E318" s="19"/>
      <c r="F318" s="19"/>
      <c r="G318" s="19"/>
      <c r="H318" s="19"/>
    </row>
    <row r="319" spans="2:8" x14ac:dyDescent="0.3">
      <c r="B319" s="26"/>
      <c r="D319" s="27"/>
      <c r="E319" s="19"/>
      <c r="F319" s="19"/>
      <c r="G319" s="19"/>
      <c r="H319" s="19"/>
    </row>
    <row r="320" spans="2:8" x14ac:dyDescent="0.3">
      <c r="B320" s="26"/>
      <c r="D320" s="27"/>
      <c r="E320" s="19"/>
      <c r="F320" s="19"/>
      <c r="G320" s="19"/>
      <c r="H320" s="19"/>
    </row>
    <row r="321" spans="2:8" x14ac:dyDescent="0.3">
      <c r="B321" s="26"/>
      <c r="D321" s="27"/>
      <c r="E321" s="19"/>
      <c r="F321" s="19"/>
      <c r="G321" s="19"/>
      <c r="H321" s="19"/>
    </row>
    <row r="322" spans="2:8" x14ac:dyDescent="0.3">
      <c r="B322" s="26"/>
      <c r="D322" s="27"/>
      <c r="E322" s="19"/>
      <c r="F322" s="19"/>
      <c r="G322" s="19"/>
      <c r="H322" s="19"/>
    </row>
    <row r="323" spans="2:8" x14ac:dyDescent="0.3">
      <c r="B323" s="26"/>
      <c r="D323" s="27"/>
      <c r="E323" s="19"/>
      <c r="F323" s="19"/>
      <c r="G323" s="19"/>
      <c r="H323" s="19"/>
    </row>
    <row r="324" spans="2:8" x14ac:dyDescent="0.3">
      <c r="B324" s="26"/>
      <c r="D324" s="27"/>
      <c r="E324" s="19"/>
      <c r="F324" s="19"/>
      <c r="G324" s="19"/>
      <c r="H324" s="19"/>
    </row>
    <row r="325" spans="2:8" x14ac:dyDescent="0.3">
      <c r="B325" s="26"/>
      <c r="D325" s="27"/>
      <c r="E325" s="19"/>
      <c r="F325" s="19"/>
      <c r="G325" s="19"/>
      <c r="H325" s="19"/>
    </row>
    <row r="326" spans="2:8" x14ac:dyDescent="0.3">
      <c r="B326" s="26"/>
      <c r="D326" s="27"/>
      <c r="E326" s="19"/>
      <c r="F326" s="19"/>
      <c r="G326" s="19"/>
      <c r="H326" s="19"/>
    </row>
    <row r="327" spans="2:8" x14ac:dyDescent="0.3">
      <c r="B327" s="26"/>
      <c r="D327" s="27"/>
      <c r="E327" s="19"/>
      <c r="F327" s="19"/>
      <c r="G327" s="19"/>
      <c r="H327" s="19"/>
    </row>
    <row r="328" spans="2:8" x14ac:dyDescent="0.3">
      <c r="B328" s="26"/>
      <c r="D328" s="27"/>
      <c r="E328" s="19"/>
      <c r="F328" s="19"/>
      <c r="G328" s="19"/>
      <c r="H328" s="19"/>
    </row>
    <row r="329" spans="2:8" x14ac:dyDescent="0.3">
      <c r="B329" s="26"/>
      <c r="D329" s="27"/>
      <c r="E329" s="19"/>
      <c r="F329" s="19"/>
      <c r="G329" s="19"/>
      <c r="H329" s="19"/>
    </row>
    <row r="330" spans="2:8" x14ac:dyDescent="0.3">
      <c r="B330" s="26"/>
      <c r="D330" s="27"/>
      <c r="E330" s="19"/>
      <c r="F330" s="19"/>
      <c r="G330" s="19"/>
      <c r="H330" s="19"/>
    </row>
    <row r="331" spans="2:8" x14ac:dyDescent="0.3">
      <c r="B331" s="26"/>
      <c r="D331" s="27"/>
      <c r="E331" s="19"/>
      <c r="F331" s="19"/>
      <c r="G331" s="19"/>
      <c r="H331" s="19"/>
    </row>
    <row r="332" spans="2:8" x14ac:dyDescent="0.3">
      <c r="B332" s="26"/>
      <c r="D332" s="27"/>
      <c r="E332" s="19"/>
      <c r="F332" s="19"/>
      <c r="G332" s="19"/>
      <c r="H332" s="19"/>
    </row>
    <row r="333" spans="2:8" x14ac:dyDescent="0.3">
      <c r="B333" s="26"/>
      <c r="D333" s="27"/>
      <c r="E333" s="19"/>
      <c r="F333" s="19"/>
      <c r="G333" s="19"/>
      <c r="H333" s="19"/>
    </row>
    <row r="334" spans="2:8" x14ac:dyDescent="0.3">
      <c r="B334" s="26"/>
      <c r="D334" s="27"/>
      <c r="E334" s="19"/>
      <c r="F334" s="19"/>
      <c r="G334" s="19"/>
      <c r="H334" s="19"/>
    </row>
    <row r="335" spans="2:8" x14ac:dyDescent="0.3">
      <c r="B335" s="26"/>
      <c r="D335" s="27"/>
      <c r="E335" s="19"/>
      <c r="F335" s="19"/>
      <c r="G335" s="19"/>
      <c r="H335" s="19"/>
    </row>
    <row r="336" spans="2:8" x14ac:dyDescent="0.3">
      <c r="B336" s="26"/>
      <c r="D336" s="27"/>
      <c r="E336" s="19"/>
      <c r="F336" s="19"/>
      <c r="G336" s="19"/>
      <c r="H336" s="19"/>
    </row>
    <row r="337" spans="2:8" x14ac:dyDescent="0.3">
      <c r="B337" s="26"/>
      <c r="D337" s="27"/>
      <c r="E337" s="19"/>
      <c r="F337" s="19"/>
      <c r="G337" s="19"/>
      <c r="H337" s="19"/>
    </row>
    <row r="338" spans="2:8" x14ac:dyDescent="0.3">
      <c r="B338" s="26"/>
      <c r="D338" s="27"/>
      <c r="E338" s="19"/>
      <c r="F338" s="19"/>
      <c r="G338" s="19"/>
      <c r="H338" s="19"/>
    </row>
    <row r="339" spans="2:8" x14ac:dyDescent="0.3">
      <c r="B339" s="26"/>
      <c r="D339" s="27"/>
      <c r="E339" s="19"/>
      <c r="F339" s="19"/>
      <c r="G339" s="19"/>
      <c r="H339" s="19"/>
    </row>
    <row r="340" spans="2:8" x14ac:dyDescent="0.3">
      <c r="B340" s="26"/>
      <c r="D340" s="27"/>
      <c r="E340" s="19"/>
      <c r="F340" s="19"/>
      <c r="G340" s="19"/>
      <c r="H340" s="19"/>
    </row>
    <row r="341" spans="2:8" x14ac:dyDescent="0.3">
      <c r="B341" s="26"/>
      <c r="D341" s="27"/>
      <c r="E341" s="19"/>
      <c r="F341" s="19"/>
      <c r="G341" s="19"/>
      <c r="H341" s="19"/>
    </row>
    <row r="342" spans="2:8" x14ac:dyDescent="0.3">
      <c r="B342" s="26"/>
      <c r="D342" s="27"/>
      <c r="E342" s="19"/>
      <c r="F342" s="19"/>
      <c r="G342" s="19"/>
      <c r="H342" s="19"/>
    </row>
    <row r="343" spans="2:8" x14ac:dyDescent="0.3">
      <c r="B343" s="26"/>
      <c r="D343" s="27"/>
      <c r="E343" s="19"/>
      <c r="F343" s="19"/>
      <c r="G343" s="19"/>
      <c r="H343" s="19"/>
    </row>
    <row r="344" spans="2:8" x14ac:dyDescent="0.3">
      <c r="B344" s="26"/>
      <c r="D344" s="27"/>
      <c r="E344" s="19"/>
      <c r="F344" s="19"/>
      <c r="G344" s="19"/>
      <c r="H344" s="19"/>
    </row>
    <row r="345" spans="2:8" x14ac:dyDescent="0.3">
      <c r="B345" s="26"/>
      <c r="D345" s="27"/>
      <c r="E345" s="19"/>
      <c r="F345" s="19"/>
      <c r="G345" s="19"/>
      <c r="H345" s="19"/>
    </row>
    <row r="346" spans="2:8" x14ac:dyDescent="0.3">
      <c r="B346" s="26"/>
      <c r="D346" s="27"/>
      <c r="E346" s="19"/>
      <c r="F346" s="19"/>
      <c r="G346" s="19"/>
      <c r="H346" s="19"/>
    </row>
    <row r="347" spans="2:8" x14ac:dyDescent="0.3">
      <c r="B347" s="26"/>
      <c r="D347" s="27"/>
      <c r="E347" s="19"/>
      <c r="F347" s="19"/>
      <c r="G347" s="19"/>
      <c r="H347" s="19"/>
    </row>
    <row r="348" spans="2:8" x14ac:dyDescent="0.3">
      <c r="B348" s="26"/>
      <c r="D348" s="27"/>
      <c r="E348" s="19"/>
      <c r="F348" s="19"/>
      <c r="G348" s="19"/>
      <c r="H348" s="19"/>
    </row>
    <row r="349" spans="2:8" x14ac:dyDescent="0.3">
      <c r="B349" s="26"/>
      <c r="D349" s="27"/>
      <c r="E349" s="19"/>
      <c r="F349" s="19"/>
      <c r="G349" s="19"/>
      <c r="H349" s="19"/>
    </row>
    <row r="350" spans="2:8" x14ac:dyDescent="0.3">
      <c r="B350" s="26"/>
      <c r="D350" s="27"/>
      <c r="E350" s="19"/>
      <c r="F350" s="19"/>
      <c r="G350" s="19"/>
      <c r="H350" s="19"/>
    </row>
    <row r="351" spans="2:8" x14ac:dyDescent="0.3">
      <c r="B351" s="26"/>
      <c r="D351" s="27"/>
      <c r="E351" s="19"/>
      <c r="F351" s="19"/>
      <c r="G351" s="19"/>
      <c r="H351" s="19"/>
    </row>
    <row r="352" spans="2:8" x14ac:dyDescent="0.3">
      <c r="B352" s="26"/>
      <c r="D352" s="27"/>
      <c r="E352" s="19"/>
      <c r="F352" s="19"/>
      <c r="G352" s="19"/>
      <c r="H352" s="19"/>
    </row>
    <row r="353" spans="2:8" x14ac:dyDescent="0.3">
      <c r="B353" s="26"/>
      <c r="D353" s="27"/>
      <c r="E353" s="19"/>
      <c r="F353" s="19"/>
      <c r="G353" s="19"/>
      <c r="H353" s="19"/>
    </row>
    <row r="354" spans="2:8" x14ac:dyDescent="0.3">
      <c r="B354" s="26"/>
      <c r="D354" s="27"/>
      <c r="E354" s="19"/>
      <c r="F354" s="19"/>
      <c r="G354" s="19"/>
      <c r="H354" s="19"/>
    </row>
    <row r="355" spans="2:8" x14ac:dyDescent="0.3">
      <c r="B355" s="26"/>
      <c r="D355" s="27"/>
      <c r="E355" s="19"/>
      <c r="F355" s="19"/>
      <c r="G355" s="19"/>
      <c r="H355" s="19"/>
    </row>
    <row r="356" spans="2:8" x14ac:dyDescent="0.3">
      <c r="B356" s="26"/>
      <c r="D356" s="27"/>
      <c r="E356" s="19"/>
      <c r="F356" s="19"/>
      <c r="G356" s="19"/>
      <c r="H356" s="19"/>
    </row>
    <row r="357" spans="2:8" x14ac:dyDescent="0.3">
      <c r="B357" s="26"/>
      <c r="D357" s="27"/>
      <c r="E357" s="19"/>
      <c r="F357" s="19"/>
      <c r="G357" s="19"/>
      <c r="H357" s="19"/>
    </row>
    <row r="358" spans="2:8" x14ac:dyDescent="0.3">
      <c r="B358" s="26"/>
      <c r="D358" s="27"/>
      <c r="E358" s="19"/>
      <c r="F358" s="19"/>
      <c r="G358" s="19"/>
      <c r="H358" s="19"/>
    </row>
    <row r="359" spans="2:8" x14ac:dyDescent="0.3">
      <c r="B359" s="26"/>
      <c r="D359" s="27"/>
      <c r="E359" s="19"/>
      <c r="F359" s="19"/>
      <c r="G359" s="19"/>
      <c r="H359" s="19"/>
    </row>
    <row r="360" spans="2:8" x14ac:dyDescent="0.3">
      <c r="B360" s="26"/>
      <c r="D360" s="27"/>
      <c r="E360" s="19"/>
      <c r="F360" s="19"/>
      <c r="G360" s="19"/>
      <c r="H360" s="19"/>
    </row>
    <row r="361" spans="2:8" x14ac:dyDescent="0.3">
      <c r="B361" s="26"/>
      <c r="D361" s="27"/>
      <c r="E361" s="19"/>
      <c r="F361" s="19"/>
      <c r="G361" s="19"/>
      <c r="H361" s="19"/>
    </row>
    <row r="362" spans="2:8" x14ac:dyDescent="0.3">
      <c r="B362" s="26"/>
      <c r="D362" s="27"/>
      <c r="E362" s="19"/>
      <c r="F362" s="19"/>
      <c r="G362" s="19"/>
      <c r="H362" s="19"/>
    </row>
    <row r="363" spans="2:8" x14ac:dyDescent="0.3">
      <c r="B363" s="26"/>
      <c r="D363" s="27"/>
      <c r="E363" s="19"/>
      <c r="F363" s="19"/>
      <c r="G363" s="19"/>
      <c r="H363" s="19"/>
    </row>
    <row r="364" spans="2:8" x14ac:dyDescent="0.3">
      <c r="B364" s="26"/>
      <c r="D364" s="27"/>
      <c r="E364" s="19"/>
      <c r="F364" s="19"/>
      <c r="G364" s="19"/>
      <c r="H364" s="19"/>
    </row>
    <row r="365" spans="2:8" x14ac:dyDescent="0.3">
      <c r="B365" s="26"/>
      <c r="D365" s="27"/>
      <c r="E365" s="19"/>
      <c r="F365" s="19"/>
      <c r="G365" s="19"/>
      <c r="H365" s="19"/>
    </row>
    <row r="366" spans="2:8" x14ac:dyDescent="0.3">
      <c r="B366" s="26"/>
      <c r="D366" s="27"/>
      <c r="E366" s="19"/>
      <c r="F366" s="19"/>
      <c r="G366" s="19"/>
      <c r="H366" s="19"/>
    </row>
    <row r="367" spans="2:8" x14ac:dyDescent="0.3">
      <c r="B367" s="26"/>
      <c r="D367" s="27"/>
      <c r="E367" s="19"/>
      <c r="F367" s="19"/>
      <c r="G367" s="19"/>
      <c r="H367" s="19"/>
    </row>
    <row r="368" spans="2:8" x14ac:dyDescent="0.3">
      <c r="B368" s="26"/>
      <c r="D368" s="27"/>
      <c r="E368" s="19"/>
      <c r="F368" s="19"/>
      <c r="G368" s="19"/>
      <c r="H368" s="19"/>
    </row>
    <row r="369" spans="2:8" x14ac:dyDescent="0.3">
      <c r="B369" s="26"/>
      <c r="D369" s="27"/>
      <c r="E369" s="19"/>
      <c r="F369" s="19"/>
      <c r="G369" s="19"/>
      <c r="H369" s="19"/>
    </row>
    <row r="370" spans="2:8" x14ac:dyDescent="0.3">
      <c r="B370" s="26"/>
      <c r="D370" s="27"/>
      <c r="E370" s="19"/>
      <c r="F370" s="19"/>
      <c r="G370" s="19"/>
      <c r="H370" s="19"/>
    </row>
    <row r="371" spans="2:8" x14ac:dyDescent="0.3">
      <c r="B371" s="26"/>
      <c r="D371" s="27"/>
      <c r="E371" s="19"/>
      <c r="F371" s="19"/>
      <c r="G371" s="19"/>
      <c r="H371" s="19"/>
    </row>
    <row r="372" spans="2:8" x14ac:dyDescent="0.3">
      <c r="B372" s="26"/>
      <c r="D372" s="27"/>
      <c r="E372" s="19"/>
      <c r="F372" s="19"/>
      <c r="G372" s="19"/>
      <c r="H372" s="19"/>
    </row>
    <row r="373" spans="2:8" x14ac:dyDescent="0.3">
      <c r="B373" s="26"/>
      <c r="D373" s="27"/>
      <c r="E373" s="19"/>
      <c r="F373" s="19"/>
      <c r="G373" s="19"/>
      <c r="H373" s="19"/>
    </row>
    <row r="374" spans="2:8" x14ac:dyDescent="0.3">
      <c r="B374" s="26"/>
      <c r="D374" s="27"/>
      <c r="E374" s="19"/>
      <c r="F374" s="19"/>
      <c r="G374" s="19"/>
      <c r="H374" s="19"/>
    </row>
    <row r="375" spans="2:8" x14ac:dyDescent="0.3">
      <c r="B375" s="26"/>
      <c r="D375" s="27"/>
      <c r="E375" s="19"/>
      <c r="F375" s="19"/>
      <c r="G375" s="19"/>
      <c r="H375" s="19"/>
    </row>
    <row r="376" spans="2:8" x14ac:dyDescent="0.3">
      <c r="B376" s="26"/>
      <c r="D376" s="27"/>
      <c r="E376" s="19"/>
      <c r="F376" s="19"/>
      <c r="G376" s="19"/>
      <c r="H376" s="19"/>
    </row>
    <row r="377" spans="2:8" x14ac:dyDescent="0.3">
      <c r="B377" s="26"/>
      <c r="D377" s="27"/>
      <c r="E377" s="19"/>
      <c r="F377" s="19"/>
      <c r="G377" s="19"/>
      <c r="H377" s="19"/>
    </row>
    <row r="378" spans="2:8" x14ac:dyDescent="0.3">
      <c r="B378" s="26"/>
      <c r="D378" s="27"/>
      <c r="E378" s="19"/>
      <c r="F378" s="19"/>
      <c r="G378" s="19"/>
      <c r="H378" s="19"/>
    </row>
    <row r="379" spans="2:8" x14ac:dyDescent="0.3">
      <c r="B379" s="26"/>
      <c r="D379" s="27"/>
      <c r="E379" s="19"/>
      <c r="F379" s="19"/>
      <c r="G379" s="19"/>
      <c r="H379" s="19"/>
    </row>
    <row r="380" spans="2:8" x14ac:dyDescent="0.3">
      <c r="B380" s="26"/>
      <c r="D380" s="27"/>
      <c r="E380" s="19"/>
      <c r="F380" s="19"/>
      <c r="G380" s="19"/>
      <c r="H380" s="19"/>
    </row>
    <row r="381" spans="2:8" x14ac:dyDescent="0.3">
      <c r="B381" s="26"/>
      <c r="D381" s="27"/>
      <c r="E381" s="19"/>
      <c r="F381" s="19"/>
      <c r="G381" s="19"/>
      <c r="H381" s="19"/>
    </row>
    <row r="382" spans="2:8" x14ac:dyDescent="0.3">
      <c r="B382" s="26"/>
      <c r="D382" s="27"/>
      <c r="E382" s="19"/>
      <c r="F382" s="19"/>
      <c r="G382" s="19"/>
      <c r="H382" s="19"/>
    </row>
    <row r="383" spans="2:8" x14ac:dyDescent="0.3">
      <c r="B383" s="26"/>
      <c r="D383" s="27"/>
      <c r="E383" s="19"/>
      <c r="F383" s="19"/>
      <c r="G383" s="19"/>
      <c r="H383" s="19"/>
    </row>
    <row r="384" spans="2:8" x14ac:dyDescent="0.3">
      <c r="B384" s="26"/>
      <c r="D384" s="27"/>
      <c r="E384" s="19"/>
      <c r="F384" s="19"/>
      <c r="G384" s="19"/>
      <c r="H384" s="19"/>
    </row>
    <row r="385" spans="2:8" x14ac:dyDescent="0.3">
      <c r="B385" s="26"/>
      <c r="D385" s="27"/>
      <c r="E385" s="19"/>
      <c r="F385" s="19"/>
      <c r="G385" s="19"/>
      <c r="H385" s="19"/>
    </row>
    <row r="386" spans="2:8" x14ac:dyDescent="0.3">
      <c r="B386" s="26"/>
      <c r="D386" s="27"/>
      <c r="E386" s="19"/>
      <c r="F386" s="19"/>
      <c r="G386" s="19"/>
      <c r="H386" s="19"/>
    </row>
    <row r="387" spans="2:8" x14ac:dyDescent="0.3">
      <c r="B387" s="26"/>
      <c r="D387" s="27"/>
      <c r="E387" s="19"/>
      <c r="F387" s="19"/>
      <c r="G387" s="19"/>
      <c r="H387" s="19"/>
    </row>
    <row r="388" spans="2:8" x14ac:dyDescent="0.3">
      <c r="B388" s="26"/>
      <c r="D388" s="27"/>
      <c r="E388" s="19"/>
      <c r="F388" s="19"/>
      <c r="G388" s="19"/>
      <c r="H388" s="19"/>
    </row>
    <row r="389" spans="2:8" x14ac:dyDescent="0.3">
      <c r="B389" s="26"/>
      <c r="D389" s="27"/>
      <c r="E389" s="19"/>
      <c r="F389" s="19"/>
      <c r="G389" s="19"/>
      <c r="H389" s="19"/>
    </row>
    <row r="390" spans="2:8" x14ac:dyDescent="0.3">
      <c r="B390" s="26"/>
      <c r="D390" s="27"/>
      <c r="E390" s="19"/>
      <c r="F390" s="19"/>
      <c r="G390" s="19"/>
      <c r="H390" s="19"/>
    </row>
    <row r="391" spans="2:8" x14ac:dyDescent="0.3">
      <c r="B391" s="26"/>
      <c r="D391" s="27"/>
      <c r="E391" s="19"/>
      <c r="F391" s="19"/>
      <c r="G391" s="19"/>
      <c r="H391" s="19"/>
    </row>
    <row r="392" spans="2:8" x14ac:dyDescent="0.3">
      <c r="B392" s="26"/>
      <c r="D392" s="27"/>
      <c r="E392" s="19"/>
      <c r="F392" s="19"/>
      <c r="G392" s="19"/>
      <c r="H392" s="19"/>
    </row>
    <row r="393" spans="2:8" x14ac:dyDescent="0.3">
      <c r="B393" s="26"/>
      <c r="D393" s="27"/>
      <c r="E393" s="19"/>
      <c r="F393" s="19"/>
      <c r="G393" s="19"/>
      <c r="H393" s="19"/>
    </row>
    <row r="394" spans="2:8" x14ac:dyDescent="0.3">
      <c r="B394" s="26"/>
      <c r="D394" s="27"/>
      <c r="E394" s="19"/>
      <c r="F394" s="19"/>
      <c r="G394" s="19"/>
      <c r="H394" s="19"/>
    </row>
    <row r="395" spans="2:8" x14ac:dyDescent="0.3">
      <c r="B395" s="26"/>
      <c r="D395" s="27"/>
      <c r="E395" s="19"/>
      <c r="F395" s="19"/>
      <c r="G395" s="19"/>
      <c r="H395" s="19"/>
    </row>
    <row r="396" spans="2:8" x14ac:dyDescent="0.3">
      <c r="B396" s="26"/>
      <c r="D396" s="27"/>
      <c r="E396" s="19"/>
      <c r="F396" s="19"/>
      <c r="G396" s="19"/>
      <c r="H396" s="19"/>
    </row>
    <row r="397" spans="2:8" x14ac:dyDescent="0.3">
      <c r="B397" s="26"/>
      <c r="D397" s="27"/>
      <c r="E397" s="19"/>
      <c r="F397" s="19"/>
      <c r="G397" s="19"/>
      <c r="H397" s="19"/>
    </row>
    <row r="398" spans="2:8" x14ac:dyDescent="0.3">
      <c r="B398" s="26"/>
      <c r="D398" s="27"/>
      <c r="E398" s="19"/>
      <c r="F398" s="19"/>
      <c r="G398" s="19"/>
      <c r="H398" s="19"/>
    </row>
    <row r="399" spans="2:8" x14ac:dyDescent="0.3">
      <c r="B399" s="26"/>
      <c r="D399" s="27"/>
      <c r="E399" s="19"/>
      <c r="F399" s="19"/>
      <c r="G399" s="19"/>
      <c r="H399" s="19"/>
    </row>
    <row r="400" spans="2:8" x14ac:dyDescent="0.3">
      <c r="B400" s="26"/>
      <c r="D400" s="27"/>
      <c r="E400" s="19"/>
      <c r="F400" s="19"/>
      <c r="G400" s="19"/>
      <c r="H400" s="19"/>
    </row>
    <row r="401" spans="2:8" x14ac:dyDescent="0.3">
      <c r="B401" s="26"/>
      <c r="D401" s="27"/>
      <c r="E401" s="19"/>
      <c r="F401" s="19"/>
      <c r="G401" s="19"/>
      <c r="H401" s="19"/>
    </row>
    <row r="402" spans="2:8" x14ac:dyDescent="0.3">
      <c r="B402" s="26"/>
      <c r="D402" s="27"/>
      <c r="E402" s="19"/>
      <c r="F402" s="19"/>
      <c r="G402" s="19"/>
      <c r="H402" s="19"/>
    </row>
    <row r="403" spans="2:8" x14ac:dyDescent="0.3">
      <c r="B403" s="26"/>
      <c r="D403" s="27"/>
      <c r="E403" s="19"/>
      <c r="F403" s="19"/>
      <c r="G403" s="19"/>
      <c r="H403" s="19"/>
    </row>
    <row r="404" spans="2:8" x14ac:dyDescent="0.3">
      <c r="B404" s="26"/>
      <c r="D404" s="27"/>
      <c r="E404" s="19"/>
      <c r="F404" s="19"/>
      <c r="G404" s="19"/>
      <c r="H404" s="19"/>
    </row>
    <row r="405" spans="2:8" x14ac:dyDescent="0.3">
      <c r="B405" s="26"/>
      <c r="D405" s="27"/>
      <c r="E405" s="19"/>
      <c r="F405" s="19"/>
      <c r="G405" s="19"/>
      <c r="H405" s="19"/>
    </row>
    <row r="406" spans="2:8" x14ac:dyDescent="0.3">
      <c r="B406" s="26"/>
      <c r="D406" s="27"/>
      <c r="E406" s="19"/>
      <c r="F406" s="19"/>
      <c r="G406" s="19"/>
      <c r="H406" s="19"/>
    </row>
    <row r="407" spans="2:8" x14ac:dyDescent="0.3">
      <c r="B407" s="26"/>
      <c r="D407" s="27"/>
      <c r="E407" s="19"/>
      <c r="F407" s="19"/>
      <c r="G407" s="19"/>
      <c r="H407" s="19"/>
    </row>
    <row r="408" spans="2:8" x14ac:dyDescent="0.3">
      <c r="B408" s="26"/>
      <c r="D408" s="27"/>
      <c r="E408" s="19"/>
      <c r="F408" s="19"/>
      <c r="G408" s="19"/>
      <c r="H408" s="19"/>
    </row>
    <row r="409" spans="2:8" x14ac:dyDescent="0.3">
      <c r="B409" s="26"/>
      <c r="D409" s="27"/>
      <c r="E409" s="19"/>
      <c r="F409" s="19"/>
      <c r="G409" s="19"/>
      <c r="H409" s="19"/>
    </row>
    <row r="410" spans="2:8" x14ac:dyDescent="0.3">
      <c r="B410" s="26"/>
      <c r="D410" s="27"/>
      <c r="E410" s="19"/>
      <c r="F410" s="19"/>
      <c r="G410" s="19"/>
      <c r="H410" s="19"/>
    </row>
    <row r="411" spans="2:8" x14ac:dyDescent="0.3">
      <c r="B411" s="26"/>
      <c r="D411" s="27"/>
      <c r="E411" s="19"/>
      <c r="F411" s="19"/>
      <c r="G411" s="19"/>
      <c r="H411" s="19"/>
    </row>
    <row r="412" spans="2:8" x14ac:dyDescent="0.3">
      <c r="B412" s="26"/>
      <c r="D412" s="27"/>
      <c r="E412" s="19"/>
      <c r="F412" s="19"/>
      <c r="G412" s="19"/>
      <c r="H412" s="19"/>
    </row>
    <row r="413" spans="2:8" x14ac:dyDescent="0.3">
      <c r="B413" s="26"/>
      <c r="D413" s="27"/>
      <c r="E413" s="19"/>
      <c r="F413" s="19"/>
      <c r="G413" s="19"/>
      <c r="H413" s="19"/>
    </row>
    <row r="414" spans="2:8" x14ac:dyDescent="0.3">
      <c r="B414" s="26"/>
      <c r="D414" s="27"/>
      <c r="E414" s="19"/>
      <c r="F414" s="19"/>
      <c r="G414" s="19"/>
      <c r="H414" s="19"/>
    </row>
    <row r="415" spans="2:8" x14ac:dyDescent="0.3">
      <c r="B415" s="26"/>
      <c r="D415" s="27"/>
      <c r="E415" s="19"/>
      <c r="F415" s="19"/>
      <c r="G415" s="19"/>
      <c r="H415" s="19"/>
    </row>
    <row r="416" spans="2:8" x14ac:dyDescent="0.3">
      <c r="B416" s="26"/>
      <c r="D416" s="27"/>
      <c r="E416" s="19"/>
      <c r="F416" s="19"/>
      <c r="G416" s="19"/>
      <c r="H416" s="19"/>
    </row>
    <row r="417" spans="2:8" x14ac:dyDescent="0.3">
      <c r="B417" s="26"/>
      <c r="D417" s="27"/>
      <c r="E417" s="19"/>
      <c r="F417" s="19"/>
      <c r="G417" s="19"/>
      <c r="H417" s="19"/>
    </row>
    <row r="418" spans="2:8" x14ac:dyDescent="0.3">
      <c r="B418" s="26"/>
      <c r="D418" s="27"/>
      <c r="E418" s="19"/>
      <c r="F418" s="19"/>
      <c r="G418" s="19"/>
      <c r="H418" s="19"/>
    </row>
    <row r="419" spans="2:8" x14ac:dyDescent="0.3">
      <c r="B419" s="26"/>
      <c r="D419" s="27"/>
      <c r="E419" s="19"/>
      <c r="F419" s="19"/>
      <c r="G419" s="19"/>
      <c r="H419" s="19"/>
    </row>
    <row r="420" spans="2:8" x14ac:dyDescent="0.3">
      <c r="B420" s="26"/>
      <c r="D420" s="27"/>
      <c r="E420" s="19"/>
      <c r="F420" s="19"/>
      <c r="G420" s="19"/>
      <c r="H420" s="19"/>
    </row>
    <row r="421" spans="2:8" x14ac:dyDescent="0.3">
      <c r="B421" s="26"/>
      <c r="D421" s="27"/>
      <c r="E421" s="19"/>
      <c r="F421" s="19"/>
      <c r="G421" s="19"/>
      <c r="H421" s="19"/>
    </row>
    <row r="422" spans="2:8" x14ac:dyDescent="0.3">
      <c r="B422" s="26"/>
      <c r="D422" s="27"/>
      <c r="E422" s="19"/>
      <c r="F422" s="19"/>
      <c r="G422" s="19"/>
      <c r="H422" s="19"/>
    </row>
    <row r="423" spans="2:8" x14ac:dyDescent="0.3">
      <c r="B423" s="26"/>
      <c r="D423" s="27"/>
      <c r="E423" s="19"/>
      <c r="F423" s="19"/>
      <c r="G423" s="19"/>
      <c r="H423" s="19"/>
    </row>
    <row r="424" spans="2:8" x14ac:dyDescent="0.3">
      <c r="B424" s="26"/>
      <c r="D424" s="27"/>
      <c r="E424" s="19"/>
      <c r="F424" s="19"/>
      <c r="G424" s="19"/>
      <c r="H424" s="19"/>
    </row>
    <row r="425" spans="2:8" x14ac:dyDescent="0.3">
      <c r="B425" s="26"/>
      <c r="D425" s="27"/>
      <c r="E425" s="19"/>
      <c r="F425" s="19"/>
      <c r="G425" s="19"/>
      <c r="H425" s="19"/>
    </row>
    <row r="426" spans="2:8" x14ac:dyDescent="0.3">
      <c r="B426" s="26"/>
      <c r="D426" s="27"/>
      <c r="E426" s="19"/>
      <c r="F426" s="19"/>
      <c r="G426" s="19"/>
      <c r="H426" s="19"/>
    </row>
    <row r="427" spans="2:8" x14ac:dyDescent="0.3">
      <c r="B427" s="26"/>
      <c r="D427" s="27"/>
      <c r="E427" s="19"/>
      <c r="F427" s="19"/>
      <c r="G427" s="19"/>
      <c r="H427" s="19"/>
    </row>
    <row r="428" spans="2:8" x14ac:dyDescent="0.3">
      <c r="B428" s="26"/>
      <c r="D428" s="27"/>
      <c r="E428" s="19"/>
      <c r="F428" s="19"/>
      <c r="G428" s="19"/>
      <c r="H428" s="19"/>
    </row>
    <row r="429" spans="2:8" x14ac:dyDescent="0.3">
      <c r="B429" s="26"/>
      <c r="D429" s="27"/>
      <c r="E429" s="19"/>
      <c r="F429" s="19"/>
      <c r="G429" s="19"/>
      <c r="H429" s="19"/>
    </row>
    <row r="430" spans="2:8" x14ac:dyDescent="0.3">
      <c r="B430" s="26"/>
      <c r="D430" s="27"/>
      <c r="E430" s="19"/>
      <c r="F430" s="19"/>
      <c r="G430" s="19"/>
      <c r="H430" s="19"/>
    </row>
    <row r="431" spans="2:8" x14ac:dyDescent="0.3">
      <c r="B431" s="26"/>
      <c r="D431" s="27"/>
      <c r="E431" s="19"/>
      <c r="F431" s="19"/>
      <c r="G431" s="19"/>
      <c r="H431" s="19"/>
    </row>
    <row r="432" spans="2:8" x14ac:dyDescent="0.3">
      <c r="B432" s="26"/>
      <c r="D432" s="27"/>
      <c r="E432" s="19"/>
      <c r="F432" s="19"/>
      <c r="G432" s="19"/>
      <c r="H432" s="19"/>
    </row>
    <row r="433" spans="2:8" x14ac:dyDescent="0.3">
      <c r="B433" s="26"/>
      <c r="D433" s="27"/>
      <c r="E433" s="19"/>
      <c r="F433" s="19"/>
      <c r="G433" s="19"/>
      <c r="H433" s="19"/>
    </row>
    <row r="434" spans="2:8" x14ac:dyDescent="0.3">
      <c r="B434" s="26"/>
      <c r="D434" s="27"/>
      <c r="E434" s="19"/>
      <c r="F434" s="19"/>
      <c r="G434" s="19"/>
      <c r="H434" s="19"/>
    </row>
    <row r="435" spans="2:8" x14ac:dyDescent="0.3">
      <c r="B435" s="26"/>
      <c r="D435" s="27"/>
      <c r="E435" s="19"/>
      <c r="F435" s="19"/>
      <c r="G435" s="19"/>
      <c r="H435" s="19"/>
    </row>
    <row r="436" spans="2:8" x14ac:dyDescent="0.3">
      <c r="B436" s="26"/>
      <c r="D436" s="27"/>
      <c r="E436" s="19"/>
      <c r="F436" s="19"/>
      <c r="G436" s="19"/>
      <c r="H436" s="19"/>
    </row>
    <row r="437" spans="2:8" x14ac:dyDescent="0.3">
      <c r="B437" s="26"/>
      <c r="D437" s="27"/>
      <c r="E437" s="19"/>
      <c r="F437" s="19"/>
      <c r="G437" s="19"/>
      <c r="H437" s="19"/>
    </row>
    <row r="438" spans="2:8" x14ac:dyDescent="0.3">
      <c r="B438" s="26"/>
      <c r="D438" s="27"/>
      <c r="E438" s="19"/>
      <c r="F438" s="19"/>
      <c r="G438" s="19"/>
      <c r="H438" s="19"/>
    </row>
    <row r="439" spans="2:8" x14ac:dyDescent="0.3">
      <c r="B439" s="26"/>
      <c r="D439" s="27"/>
      <c r="E439" s="19"/>
      <c r="F439" s="19"/>
      <c r="G439" s="19"/>
      <c r="H439" s="19"/>
    </row>
    <row r="440" spans="2:8" x14ac:dyDescent="0.3">
      <c r="B440" s="26"/>
      <c r="D440" s="27"/>
      <c r="E440" s="19"/>
      <c r="F440" s="19"/>
      <c r="G440" s="19"/>
      <c r="H440" s="19"/>
    </row>
    <row r="441" spans="2:8" x14ac:dyDescent="0.3">
      <c r="B441" s="26"/>
      <c r="D441" s="27"/>
      <c r="E441" s="19"/>
      <c r="F441" s="19"/>
      <c r="G441" s="19"/>
      <c r="H441" s="19"/>
    </row>
    <row r="442" spans="2:8" x14ac:dyDescent="0.3">
      <c r="B442" s="26"/>
      <c r="D442" s="27"/>
      <c r="E442" s="19"/>
      <c r="F442" s="19"/>
      <c r="G442" s="19"/>
      <c r="H442" s="19"/>
    </row>
    <row r="443" spans="2:8" x14ac:dyDescent="0.3">
      <c r="B443" s="26"/>
      <c r="D443" s="27"/>
      <c r="E443" s="19"/>
      <c r="F443" s="19"/>
      <c r="G443" s="19"/>
      <c r="H443" s="19"/>
    </row>
    <row r="444" spans="2:8" x14ac:dyDescent="0.3">
      <c r="B444" s="26"/>
      <c r="D444" s="27"/>
      <c r="E444" s="19"/>
      <c r="F444" s="19"/>
      <c r="G444" s="19"/>
      <c r="H444" s="19"/>
    </row>
    <row r="445" spans="2:8" x14ac:dyDescent="0.3">
      <c r="B445" s="26"/>
      <c r="D445" s="27"/>
      <c r="E445" s="19"/>
      <c r="F445" s="19"/>
      <c r="G445" s="19"/>
      <c r="H445" s="19"/>
    </row>
    <row r="446" spans="2:8" x14ac:dyDescent="0.3">
      <c r="B446" s="26"/>
      <c r="D446" s="27"/>
      <c r="E446" s="19"/>
      <c r="F446" s="19"/>
      <c r="G446" s="19"/>
      <c r="H446" s="19"/>
    </row>
    <row r="447" spans="2:8" x14ac:dyDescent="0.3">
      <c r="B447" s="26"/>
      <c r="D447" s="27"/>
      <c r="E447" s="19"/>
      <c r="F447" s="19"/>
      <c r="G447" s="19"/>
      <c r="H447" s="19"/>
    </row>
    <row r="448" spans="2:8" x14ac:dyDescent="0.3">
      <c r="B448" s="26"/>
      <c r="D448" s="27"/>
      <c r="E448" s="19"/>
      <c r="F448" s="19"/>
      <c r="G448" s="19"/>
      <c r="H448" s="19"/>
    </row>
    <row r="449" spans="2:8" x14ac:dyDescent="0.3">
      <c r="B449" s="26"/>
      <c r="D449" s="27"/>
      <c r="E449" s="19"/>
      <c r="F449" s="19"/>
      <c r="G449" s="19"/>
      <c r="H449" s="19"/>
    </row>
    <row r="450" spans="2:8" x14ac:dyDescent="0.3">
      <c r="B450" s="26"/>
      <c r="D450" s="27"/>
      <c r="E450" s="19"/>
      <c r="F450" s="19"/>
      <c r="G450" s="19"/>
      <c r="H450" s="19"/>
    </row>
    <row r="451" spans="2:8" x14ac:dyDescent="0.3">
      <c r="B451" s="26"/>
      <c r="D451" s="27"/>
      <c r="E451" s="19"/>
      <c r="F451" s="19"/>
      <c r="G451" s="19"/>
      <c r="H451" s="19"/>
    </row>
    <row r="452" spans="2:8" x14ac:dyDescent="0.3">
      <c r="B452" s="26"/>
      <c r="D452" s="27"/>
      <c r="E452" s="19"/>
      <c r="F452" s="19"/>
      <c r="G452" s="19"/>
      <c r="H452" s="19"/>
    </row>
    <row r="453" spans="2:8" x14ac:dyDescent="0.3">
      <c r="B453" s="26"/>
      <c r="D453" s="27"/>
      <c r="E453" s="19"/>
      <c r="F453" s="19"/>
      <c r="G453" s="19"/>
      <c r="H453" s="19"/>
    </row>
    <row r="454" spans="2:8" x14ac:dyDescent="0.3">
      <c r="B454" s="26"/>
      <c r="D454" s="27"/>
      <c r="E454" s="19"/>
      <c r="F454" s="19"/>
      <c r="G454" s="19"/>
      <c r="H454" s="19"/>
    </row>
    <row r="455" spans="2:8" x14ac:dyDescent="0.3">
      <c r="B455" s="26"/>
      <c r="D455" s="27"/>
      <c r="E455" s="19"/>
      <c r="F455" s="19"/>
      <c r="G455" s="19"/>
      <c r="H455" s="19"/>
    </row>
    <row r="456" spans="2:8" x14ac:dyDescent="0.3">
      <c r="B456" s="26"/>
      <c r="D456" s="27"/>
      <c r="E456" s="19"/>
      <c r="F456" s="19"/>
      <c r="G456" s="19"/>
      <c r="H456" s="19"/>
    </row>
    <row r="457" spans="2:8" x14ac:dyDescent="0.3">
      <c r="B457" s="26"/>
      <c r="D457" s="27"/>
      <c r="E457" s="19"/>
      <c r="F457" s="19"/>
      <c r="G457" s="19"/>
      <c r="H457" s="19"/>
    </row>
    <row r="458" spans="2:8" x14ac:dyDescent="0.3">
      <c r="B458" s="26"/>
      <c r="D458" s="27"/>
      <c r="E458" s="19"/>
      <c r="F458" s="19"/>
      <c r="G458" s="19"/>
      <c r="H458" s="19"/>
    </row>
    <row r="459" spans="2:8" x14ac:dyDescent="0.3">
      <c r="B459" s="26"/>
      <c r="D459" s="27"/>
      <c r="E459" s="19"/>
      <c r="F459" s="19"/>
      <c r="G459" s="19"/>
      <c r="H459" s="19"/>
    </row>
    <row r="460" spans="2:8" x14ac:dyDescent="0.3">
      <c r="B460" s="26"/>
      <c r="D460" s="27"/>
      <c r="E460" s="19"/>
      <c r="F460" s="19"/>
      <c r="G460" s="19"/>
      <c r="H460" s="19"/>
    </row>
    <row r="461" spans="2:8" x14ac:dyDescent="0.3">
      <c r="B461" s="26"/>
      <c r="D461" s="27"/>
      <c r="E461" s="19"/>
      <c r="F461" s="19"/>
      <c r="G461" s="19"/>
      <c r="H461" s="19"/>
    </row>
    <row r="462" spans="2:8" x14ac:dyDescent="0.3">
      <c r="B462" s="26"/>
      <c r="D462" s="27"/>
      <c r="E462" s="19"/>
      <c r="F462" s="19"/>
      <c r="G462" s="19"/>
      <c r="H462" s="19"/>
    </row>
    <row r="463" spans="2:8" x14ac:dyDescent="0.3">
      <c r="B463" s="26"/>
      <c r="D463" s="27"/>
      <c r="E463" s="19"/>
      <c r="F463" s="19"/>
      <c r="G463" s="19"/>
      <c r="H463" s="19"/>
    </row>
    <row r="464" spans="2:8" x14ac:dyDescent="0.3">
      <c r="B464" s="26"/>
      <c r="D464" s="27"/>
      <c r="E464" s="19"/>
      <c r="F464" s="19"/>
      <c r="G464" s="19"/>
      <c r="H464" s="19"/>
    </row>
    <row r="465" spans="2:8" x14ac:dyDescent="0.3">
      <c r="B465" s="26"/>
      <c r="D465" s="27"/>
      <c r="E465" s="19"/>
      <c r="F465" s="19"/>
      <c r="G465" s="19"/>
      <c r="H465" s="19"/>
    </row>
    <row r="466" spans="2:8" x14ac:dyDescent="0.3">
      <c r="B466" s="26"/>
      <c r="D466" s="27"/>
      <c r="E466" s="19"/>
      <c r="F466" s="19"/>
      <c r="G466" s="19"/>
      <c r="H466" s="19"/>
    </row>
    <row r="467" spans="2:8" x14ac:dyDescent="0.3">
      <c r="B467" s="26"/>
      <c r="D467" s="27"/>
      <c r="E467" s="19"/>
      <c r="F467" s="19"/>
      <c r="G467" s="19"/>
      <c r="H467" s="19"/>
    </row>
    <row r="468" spans="2:8" x14ac:dyDescent="0.3">
      <c r="B468" s="26"/>
      <c r="D468" s="27"/>
      <c r="E468" s="19"/>
      <c r="F468" s="19"/>
      <c r="G468" s="19"/>
      <c r="H468" s="19"/>
    </row>
    <row r="469" spans="2:8" x14ac:dyDescent="0.3">
      <c r="B469" s="26"/>
      <c r="D469" s="27"/>
      <c r="E469" s="19"/>
      <c r="F469" s="19"/>
      <c r="G469" s="19"/>
      <c r="H469" s="19"/>
    </row>
    <row r="470" spans="2:8" x14ac:dyDescent="0.3">
      <c r="B470" s="26"/>
      <c r="D470" s="27"/>
      <c r="E470" s="19"/>
      <c r="F470" s="19"/>
      <c r="G470" s="19"/>
      <c r="H470" s="19"/>
    </row>
    <row r="471" spans="2:8" x14ac:dyDescent="0.3">
      <c r="B471" s="26"/>
      <c r="D471" s="27"/>
      <c r="E471" s="19"/>
      <c r="F471" s="19"/>
      <c r="G471" s="19"/>
      <c r="H471" s="19"/>
    </row>
    <row r="472" spans="2:8" x14ac:dyDescent="0.3">
      <c r="B472" s="26"/>
      <c r="D472" s="27"/>
      <c r="E472" s="19"/>
      <c r="F472" s="19"/>
      <c r="G472" s="19"/>
      <c r="H472" s="19"/>
    </row>
    <row r="473" spans="2:8" x14ac:dyDescent="0.3">
      <c r="B473" s="26"/>
      <c r="D473" s="27"/>
      <c r="E473" s="19"/>
      <c r="F473" s="19"/>
      <c r="G473" s="19"/>
      <c r="H473" s="19"/>
    </row>
    <row r="474" spans="2:8" x14ac:dyDescent="0.3">
      <c r="B474" s="26"/>
      <c r="D474" s="27"/>
      <c r="E474" s="19"/>
      <c r="F474" s="19"/>
      <c r="G474" s="19"/>
      <c r="H474" s="19"/>
    </row>
    <row r="475" spans="2:8" x14ac:dyDescent="0.3">
      <c r="B475" s="26"/>
      <c r="D475" s="27"/>
      <c r="E475" s="19"/>
      <c r="F475" s="19"/>
      <c r="G475" s="19"/>
      <c r="H475" s="19"/>
    </row>
    <row r="476" spans="2:8" x14ac:dyDescent="0.3">
      <c r="B476" s="26"/>
      <c r="D476" s="27"/>
      <c r="E476" s="19"/>
      <c r="F476" s="19"/>
      <c r="G476" s="19"/>
      <c r="H476" s="19"/>
    </row>
    <row r="477" spans="2:8" x14ac:dyDescent="0.3">
      <c r="B477" s="26"/>
      <c r="D477" s="27"/>
      <c r="E477" s="19"/>
      <c r="F477" s="19"/>
      <c r="G477" s="19"/>
      <c r="H477" s="19"/>
    </row>
    <row r="478" spans="2:8" x14ac:dyDescent="0.3">
      <c r="B478" s="26"/>
      <c r="D478" s="27"/>
      <c r="E478" s="19"/>
      <c r="F478" s="19"/>
      <c r="G478" s="19"/>
      <c r="H478" s="19"/>
    </row>
    <row r="479" spans="2:8" x14ac:dyDescent="0.3">
      <c r="B479" s="26"/>
      <c r="D479" s="27"/>
      <c r="E479" s="19"/>
      <c r="F479" s="19"/>
      <c r="G479" s="19"/>
      <c r="H479" s="19"/>
    </row>
    <row r="480" spans="2:8" x14ac:dyDescent="0.3">
      <c r="B480" s="26"/>
      <c r="D480" s="27"/>
      <c r="E480" s="19"/>
      <c r="F480" s="19"/>
      <c r="G480" s="19"/>
      <c r="H480" s="19"/>
    </row>
    <row r="481" spans="2:8" x14ac:dyDescent="0.3">
      <c r="B481" s="26"/>
      <c r="D481" s="27"/>
      <c r="E481" s="19"/>
      <c r="F481" s="19"/>
      <c r="G481" s="19"/>
      <c r="H481" s="19"/>
    </row>
    <row r="482" spans="2:8" x14ac:dyDescent="0.3">
      <c r="B482" s="26"/>
      <c r="D482" s="27"/>
      <c r="E482" s="19"/>
      <c r="F482" s="19"/>
      <c r="G482" s="19"/>
      <c r="H482" s="19"/>
    </row>
    <row r="483" spans="2:8" x14ac:dyDescent="0.3">
      <c r="B483" s="26"/>
      <c r="D483" s="27"/>
      <c r="E483" s="19"/>
      <c r="F483" s="19"/>
      <c r="G483" s="19"/>
      <c r="H483" s="19"/>
    </row>
    <row r="484" spans="2:8" x14ac:dyDescent="0.3">
      <c r="B484" s="26"/>
      <c r="D484" s="27"/>
      <c r="E484" s="19"/>
      <c r="F484" s="19"/>
      <c r="G484" s="19"/>
      <c r="H484" s="19"/>
    </row>
    <row r="485" spans="2:8" x14ac:dyDescent="0.3">
      <c r="B485" s="26"/>
      <c r="D485" s="27"/>
      <c r="E485" s="19"/>
      <c r="F485" s="19"/>
      <c r="G485" s="19"/>
      <c r="H485" s="19"/>
    </row>
    <row r="486" spans="2:8" x14ac:dyDescent="0.3">
      <c r="B486" s="26"/>
      <c r="D486" s="27"/>
      <c r="E486" s="19"/>
      <c r="F486" s="19"/>
      <c r="G486" s="19"/>
      <c r="H486" s="19"/>
    </row>
    <row r="487" spans="2:8" x14ac:dyDescent="0.3">
      <c r="B487" s="26"/>
      <c r="D487" s="27"/>
      <c r="E487" s="19"/>
      <c r="F487" s="19"/>
      <c r="G487" s="19"/>
      <c r="H487" s="19"/>
    </row>
    <row r="488" spans="2:8" x14ac:dyDescent="0.3">
      <c r="B488" s="26"/>
      <c r="D488" s="27"/>
      <c r="E488" s="19"/>
      <c r="F488" s="19"/>
      <c r="G488" s="19"/>
      <c r="H488" s="19"/>
    </row>
    <row r="489" spans="2:8" x14ac:dyDescent="0.3">
      <c r="B489" s="26"/>
      <c r="D489" s="27"/>
      <c r="E489" s="19"/>
      <c r="F489" s="19"/>
      <c r="G489" s="19"/>
      <c r="H489" s="19"/>
    </row>
    <row r="490" spans="2:8" x14ac:dyDescent="0.3">
      <c r="B490" s="26"/>
      <c r="D490" s="27"/>
      <c r="E490" s="19"/>
      <c r="F490" s="19"/>
      <c r="G490" s="19"/>
      <c r="H490" s="19"/>
    </row>
    <row r="491" spans="2:8" x14ac:dyDescent="0.3">
      <c r="B491" s="26"/>
      <c r="D491" s="27"/>
      <c r="E491" s="19"/>
      <c r="F491" s="19"/>
      <c r="G491" s="19"/>
      <c r="H491" s="19"/>
    </row>
    <row r="492" spans="2:8" x14ac:dyDescent="0.3">
      <c r="B492" s="26"/>
      <c r="D492" s="27"/>
      <c r="E492" s="19"/>
      <c r="F492" s="19"/>
      <c r="G492" s="19"/>
      <c r="H492" s="19"/>
    </row>
    <row r="493" spans="2:8" x14ac:dyDescent="0.3">
      <c r="B493" s="26"/>
      <c r="D493" s="27"/>
      <c r="E493" s="19"/>
      <c r="F493" s="19"/>
      <c r="G493" s="19"/>
      <c r="H493" s="19"/>
    </row>
    <row r="494" spans="2:8" x14ac:dyDescent="0.3">
      <c r="B494" s="26"/>
      <c r="D494" s="27"/>
      <c r="E494" s="19"/>
      <c r="F494" s="19"/>
      <c r="G494" s="19"/>
      <c r="H494" s="19"/>
    </row>
    <row r="495" spans="2:8" x14ac:dyDescent="0.3">
      <c r="B495" s="26"/>
      <c r="D495" s="27"/>
      <c r="E495" s="19"/>
      <c r="F495" s="19"/>
      <c r="G495" s="19"/>
      <c r="H495" s="19"/>
    </row>
    <row r="496" spans="2:8" x14ac:dyDescent="0.3">
      <c r="B496" s="26"/>
      <c r="D496" s="27"/>
      <c r="E496" s="19"/>
      <c r="F496" s="19"/>
      <c r="G496" s="19"/>
      <c r="H496" s="19"/>
    </row>
    <row r="497" spans="2:8" x14ac:dyDescent="0.3">
      <c r="B497" s="26"/>
      <c r="D497" s="27"/>
      <c r="E497" s="19"/>
      <c r="F497" s="19"/>
      <c r="G497" s="19"/>
      <c r="H497" s="19"/>
    </row>
    <row r="498" spans="2:8" x14ac:dyDescent="0.3">
      <c r="B498" s="26"/>
      <c r="D498" s="27"/>
      <c r="E498" s="19"/>
      <c r="F498" s="19"/>
      <c r="G498" s="19"/>
      <c r="H498" s="19"/>
    </row>
    <row r="499" spans="2:8" x14ac:dyDescent="0.3">
      <c r="B499" s="26"/>
      <c r="D499" s="27"/>
      <c r="E499" s="19"/>
      <c r="F499" s="19"/>
      <c r="G499" s="19"/>
      <c r="H499" s="19"/>
    </row>
    <row r="500" spans="2:8" x14ac:dyDescent="0.3">
      <c r="B500" s="26"/>
      <c r="D500" s="27"/>
      <c r="E500" s="19"/>
      <c r="F500" s="19"/>
      <c r="G500" s="19"/>
      <c r="H500" s="19"/>
    </row>
    <row r="501" spans="2:8" x14ac:dyDescent="0.3">
      <c r="B501" s="26"/>
      <c r="D501" s="27"/>
      <c r="E501" s="19"/>
      <c r="F501" s="19"/>
      <c r="G501" s="19"/>
      <c r="H501" s="19"/>
    </row>
    <row r="502" spans="2:8" x14ac:dyDescent="0.3">
      <c r="B502" s="26"/>
      <c r="D502" s="27"/>
      <c r="E502" s="19"/>
      <c r="F502" s="19"/>
      <c r="G502" s="19"/>
      <c r="H502" s="19"/>
    </row>
    <row r="503" spans="2:8" x14ac:dyDescent="0.3">
      <c r="B503" s="26"/>
      <c r="D503" s="27"/>
      <c r="E503" s="19"/>
      <c r="F503" s="19"/>
      <c r="G503" s="19"/>
      <c r="H503" s="19"/>
    </row>
    <row r="504" spans="2:8" x14ac:dyDescent="0.3">
      <c r="B504" s="26"/>
      <c r="D504" s="27"/>
      <c r="E504" s="19"/>
      <c r="F504" s="19"/>
      <c r="G504" s="19"/>
      <c r="H504" s="19"/>
    </row>
    <row r="505" spans="2:8" x14ac:dyDescent="0.3">
      <c r="B505" s="26"/>
      <c r="D505" s="27"/>
      <c r="E505" s="19"/>
      <c r="F505" s="19"/>
      <c r="G505" s="19"/>
      <c r="H505" s="19"/>
    </row>
    <row r="506" spans="2:8" x14ac:dyDescent="0.3">
      <c r="B506" s="26"/>
      <c r="D506" s="27"/>
      <c r="E506" s="19"/>
      <c r="F506" s="19"/>
      <c r="G506" s="19"/>
      <c r="H506" s="19"/>
    </row>
    <row r="507" spans="2:8" x14ac:dyDescent="0.3">
      <c r="B507" s="26"/>
      <c r="D507" s="27"/>
      <c r="E507" s="19"/>
      <c r="F507" s="19"/>
      <c r="G507" s="19"/>
      <c r="H507" s="19"/>
    </row>
    <row r="508" spans="2:8" x14ac:dyDescent="0.3">
      <c r="B508" s="26"/>
      <c r="D508" s="27"/>
      <c r="E508" s="19"/>
      <c r="F508" s="19"/>
      <c r="G508" s="19"/>
      <c r="H508" s="19"/>
    </row>
    <row r="509" spans="2:8" x14ac:dyDescent="0.3">
      <c r="B509" s="26"/>
      <c r="D509" s="27"/>
      <c r="E509" s="19"/>
      <c r="F509" s="19"/>
      <c r="G509" s="19"/>
      <c r="H509" s="19"/>
    </row>
    <row r="510" spans="2:8" x14ac:dyDescent="0.3">
      <c r="B510" s="26"/>
      <c r="D510" s="27"/>
      <c r="E510" s="19"/>
      <c r="F510" s="19"/>
      <c r="G510" s="19"/>
      <c r="H510" s="19"/>
    </row>
    <row r="511" spans="2:8" x14ac:dyDescent="0.3">
      <c r="B511" s="26"/>
      <c r="D511" s="27"/>
      <c r="E511" s="19"/>
      <c r="F511" s="19"/>
      <c r="G511" s="19"/>
      <c r="H511" s="19"/>
    </row>
    <row r="512" spans="2:8" x14ac:dyDescent="0.3">
      <c r="B512" s="26"/>
      <c r="D512" s="27"/>
      <c r="E512" s="19"/>
      <c r="F512" s="19"/>
      <c r="G512" s="19"/>
      <c r="H512" s="19"/>
    </row>
    <row r="513" spans="2:8" x14ac:dyDescent="0.3">
      <c r="B513" s="26"/>
      <c r="D513" s="27"/>
      <c r="E513" s="19"/>
      <c r="F513" s="19"/>
      <c r="G513" s="19"/>
      <c r="H513" s="19"/>
    </row>
    <row r="514" spans="2:8" x14ac:dyDescent="0.3">
      <c r="B514" s="26"/>
      <c r="D514" s="27"/>
      <c r="E514" s="19"/>
      <c r="F514" s="19"/>
      <c r="G514" s="19"/>
      <c r="H514" s="19"/>
    </row>
    <row r="515" spans="2:8" x14ac:dyDescent="0.3">
      <c r="B515" s="26"/>
      <c r="D515" s="27"/>
      <c r="E515" s="19"/>
      <c r="F515" s="19"/>
      <c r="G515" s="19"/>
      <c r="H515" s="19"/>
    </row>
    <row r="516" spans="2:8" x14ac:dyDescent="0.3">
      <c r="B516" s="26"/>
      <c r="D516" s="27"/>
      <c r="E516" s="19"/>
      <c r="F516" s="19"/>
      <c r="G516" s="19"/>
      <c r="H516" s="19"/>
    </row>
    <row r="517" spans="2:8" x14ac:dyDescent="0.3">
      <c r="B517" s="26"/>
      <c r="D517" s="27"/>
      <c r="E517" s="19"/>
      <c r="F517" s="19"/>
      <c r="G517" s="19"/>
      <c r="H517" s="19"/>
    </row>
    <row r="518" spans="2:8" x14ac:dyDescent="0.3">
      <c r="B518" s="26"/>
      <c r="D518" s="27"/>
      <c r="E518" s="19"/>
      <c r="F518" s="19"/>
      <c r="G518" s="19"/>
      <c r="H518" s="19"/>
    </row>
    <row r="519" spans="2:8" x14ac:dyDescent="0.3">
      <c r="B519" s="26"/>
      <c r="D519" s="27"/>
      <c r="E519" s="19"/>
      <c r="F519" s="19"/>
      <c r="G519" s="19"/>
      <c r="H519" s="19"/>
    </row>
    <row r="520" spans="2:8" x14ac:dyDescent="0.3">
      <c r="B520" s="26"/>
      <c r="D520" s="27"/>
      <c r="E520" s="19"/>
      <c r="F520" s="19"/>
      <c r="G520" s="19"/>
      <c r="H520" s="19"/>
    </row>
    <row r="521" spans="2:8" x14ac:dyDescent="0.3">
      <c r="B521" s="26"/>
      <c r="D521" s="27"/>
      <c r="E521" s="19"/>
      <c r="F521" s="19"/>
      <c r="G521" s="19"/>
      <c r="H521" s="19"/>
    </row>
    <row r="522" spans="2:8" x14ac:dyDescent="0.3">
      <c r="B522" s="26"/>
      <c r="D522" s="27"/>
      <c r="E522" s="19"/>
      <c r="F522" s="19"/>
      <c r="G522" s="19"/>
      <c r="H522" s="19"/>
    </row>
    <row r="523" spans="2:8" x14ac:dyDescent="0.3">
      <c r="B523" s="26"/>
      <c r="D523" s="27"/>
      <c r="E523" s="19"/>
      <c r="F523" s="19"/>
      <c r="G523" s="19"/>
      <c r="H523" s="19"/>
    </row>
    <row r="524" spans="2:8" x14ac:dyDescent="0.3">
      <c r="B524" s="26"/>
      <c r="D524" s="27"/>
      <c r="E524" s="19"/>
      <c r="F524" s="19"/>
      <c r="G524" s="19"/>
      <c r="H524" s="19"/>
    </row>
    <row r="525" spans="2:8" x14ac:dyDescent="0.3">
      <c r="B525" s="26"/>
      <c r="D525" s="27"/>
      <c r="E525" s="19"/>
      <c r="F525" s="19"/>
      <c r="G525" s="19"/>
      <c r="H525" s="19"/>
    </row>
    <row r="526" spans="2:8" x14ac:dyDescent="0.3">
      <c r="B526" s="26"/>
      <c r="D526" s="27"/>
      <c r="E526" s="19"/>
      <c r="F526" s="19"/>
      <c r="G526" s="19"/>
      <c r="H526" s="19"/>
    </row>
    <row r="527" spans="2:8" x14ac:dyDescent="0.3">
      <c r="B527" s="26"/>
      <c r="D527" s="27"/>
      <c r="E527" s="19"/>
      <c r="F527" s="19"/>
      <c r="G527" s="19"/>
      <c r="H527" s="19"/>
    </row>
    <row r="528" spans="2:8" x14ac:dyDescent="0.3">
      <c r="B528" s="26"/>
      <c r="D528" s="27"/>
      <c r="E528" s="19"/>
      <c r="F528" s="19"/>
      <c r="G528" s="19"/>
      <c r="H528" s="19"/>
    </row>
    <row r="529" spans="2:8" x14ac:dyDescent="0.3">
      <c r="B529" s="26"/>
      <c r="D529" s="27"/>
      <c r="E529" s="19"/>
      <c r="F529" s="19"/>
      <c r="G529" s="19"/>
      <c r="H529" s="19"/>
    </row>
    <row r="530" spans="2:8" x14ac:dyDescent="0.3">
      <c r="B530" s="26"/>
      <c r="D530" s="27"/>
      <c r="E530" s="19"/>
      <c r="F530" s="19"/>
      <c r="G530" s="19"/>
      <c r="H530" s="19"/>
    </row>
    <row r="531" spans="2:8" x14ac:dyDescent="0.3">
      <c r="B531" s="26"/>
      <c r="D531" s="27"/>
      <c r="E531" s="19"/>
      <c r="F531" s="19"/>
      <c r="G531" s="19"/>
      <c r="H531" s="19"/>
    </row>
    <row r="532" spans="2:8" x14ac:dyDescent="0.3">
      <c r="B532" s="26"/>
      <c r="D532" s="27"/>
      <c r="E532" s="19"/>
      <c r="F532" s="19"/>
      <c r="G532" s="19"/>
      <c r="H532" s="19"/>
    </row>
    <row r="533" spans="2:8" x14ac:dyDescent="0.3">
      <c r="B533" s="26"/>
      <c r="D533" s="27"/>
      <c r="E533" s="19"/>
      <c r="F533" s="19"/>
      <c r="G533" s="19"/>
      <c r="H533" s="19"/>
    </row>
    <row r="534" spans="2:8" x14ac:dyDescent="0.3">
      <c r="B534" s="26"/>
      <c r="D534" s="27"/>
      <c r="E534" s="19"/>
      <c r="F534" s="19"/>
      <c r="G534" s="19"/>
      <c r="H534" s="19"/>
    </row>
    <row r="535" spans="2:8" x14ac:dyDescent="0.3">
      <c r="B535" s="26"/>
      <c r="D535" s="27"/>
      <c r="E535" s="19"/>
      <c r="F535" s="19"/>
      <c r="G535" s="19"/>
      <c r="H535" s="19"/>
    </row>
    <row r="536" spans="2:8" x14ac:dyDescent="0.3">
      <c r="B536" s="26"/>
      <c r="D536" s="27"/>
      <c r="E536" s="19"/>
      <c r="F536" s="19"/>
      <c r="G536" s="19"/>
      <c r="H536" s="19"/>
    </row>
    <row r="537" spans="2:8" x14ac:dyDescent="0.3">
      <c r="B537" s="26"/>
      <c r="D537" s="27"/>
      <c r="E537" s="19"/>
      <c r="F537" s="19"/>
      <c r="G537" s="19"/>
      <c r="H537" s="19"/>
    </row>
    <row r="538" spans="2:8" x14ac:dyDescent="0.3">
      <c r="B538" s="26"/>
      <c r="D538" s="27"/>
      <c r="E538" s="19"/>
      <c r="F538" s="19"/>
      <c r="G538" s="19"/>
      <c r="H538" s="19"/>
    </row>
    <row r="539" spans="2:8" x14ac:dyDescent="0.3">
      <c r="B539" s="26"/>
      <c r="D539" s="27"/>
      <c r="E539" s="19"/>
      <c r="F539" s="19"/>
      <c r="G539" s="19"/>
      <c r="H539" s="19"/>
    </row>
    <row r="540" spans="2:8" x14ac:dyDescent="0.3">
      <c r="B540" s="26"/>
      <c r="D540" s="27"/>
      <c r="E540" s="19"/>
      <c r="F540" s="19"/>
      <c r="G540" s="19"/>
      <c r="H540" s="19"/>
    </row>
    <row r="541" spans="2:8" x14ac:dyDescent="0.3">
      <c r="B541" s="26"/>
      <c r="D541" s="27"/>
      <c r="E541" s="19"/>
      <c r="F541" s="19"/>
      <c r="G541" s="19"/>
      <c r="H541" s="19"/>
    </row>
    <row r="542" spans="2:8" x14ac:dyDescent="0.3">
      <c r="B542" s="26"/>
      <c r="D542" s="27"/>
      <c r="E542" s="19"/>
      <c r="F542" s="19"/>
      <c r="G542" s="19"/>
      <c r="H542" s="19"/>
    </row>
    <row r="543" spans="2:8" x14ac:dyDescent="0.3">
      <c r="B543" s="26"/>
      <c r="D543" s="27"/>
      <c r="E543" s="19"/>
      <c r="F543" s="19"/>
      <c r="G543" s="19"/>
      <c r="H543" s="19"/>
    </row>
    <row r="544" spans="2:8" x14ac:dyDescent="0.3">
      <c r="B544" s="26"/>
      <c r="D544" s="27"/>
      <c r="E544" s="19"/>
      <c r="F544" s="19"/>
      <c r="G544" s="19"/>
      <c r="H544" s="19"/>
    </row>
    <row r="545" spans="2:8" x14ac:dyDescent="0.3">
      <c r="B545" s="26"/>
      <c r="D545" s="27"/>
      <c r="E545" s="19"/>
      <c r="F545" s="19"/>
      <c r="G545" s="19"/>
      <c r="H545" s="19"/>
    </row>
    <row r="546" spans="2:8" x14ac:dyDescent="0.3">
      <c r="B546" s="26"/>
      <c r="D546" s="27"/>
      <c r="E546" s="19"/>
      <c r="F546" s="19"/>
      <c r="G546" s="19"/>
      <c r="H546" s="19"/>
    </row>
    <row r="547" spans="2:8" x14ac:dyDescent="0.3">
      <c r="B547" s="26"/>
      <c r="D547" s="27"/>
      <c r="E547" s="19"/>
      <c r="F547" s="19"/>
      <c r="G547" s="19"/>
      <c r="H547" s="19"/>
    </row>
    <row r="548" spans="2:8" x14ac:dyDescent="0.3">
      <c r="B548" s="26"/>
      <c r="D548" s="27"/>
      <c r="E548" s="19"/>
      <c r="F548" s="19"/>
      <c r="G548" s="19"/>
      <c r="H548" s="19"/>
    </row>
    <row r="549" spans="2:8" x14ac:dyDescent="0.3">
      <c r="B549" s="26"/>
      <c r="D549" s="27"/>
      <c r="E549" s="19"/>
      <c r="F549" s="19"/>
      <c r="G549" s="19"/>
      <c r="H549" s="19"/>
    </row>
    <row r="550" spans="2:8" x14ac:dyDescent="0.3">
      <c r="B550" s="26"/>
      <c r="D550" s="27"/>
      <c r="E550" s="19"/>
      <c r="F550" s="19"/>
      <c r="G550" s="19"/>
      <c r="H550" s="19"/>
    </row>
    <row r="551" spans="2:8" x14ac:dyDescent="0.3">
      <c r="B551" s="26"/>
      <c r="D551" s="27"/>
      <c r="E551" s="19"/>
      <c r="F551" s="19"/>
      <c r="G551" s="19"/>
      <c r="H551" s="19"/>
    </row>
    <row r="552" spans="2:8" x14ac:dyDescent="0.3">
      <c r="B552" s="26"/>
      <c r="D552" s="27"/>
      <c r="E552" s="19"/>
      <c r="F552" s="19"/>
      <c r="G552" s="19"/>
      <c r="H552" s="19"/>
    </row>
    <row r="553" spans="2:8" x14ac:dyDescent="0.3">
      <c r="B553" s="26"/>
      <c r="D553" s="27"/>
      <c r="E553" s="19"/>
      <c r="F553" s="19"/>
      <c r="G553" s="19"/>
      <c r="H553" s="19"/>
    </row>
    <row r="554" spans="2:8" x14ac:dyDescent="0.3">
      <c r="B554" s="26"/>
      <c r="D554" s="27"/>
      <c r="E554" s="19"/>
      <c r="F554" s="19"/>
      <c r="G554" s="19"/>
      <c r="H554" s="19"/>
    </row>
    <row r="555" spans="2:8" x14ac:dyDescent="0.3">
      <c r="B555" s="26"/>
      <c r="D555" s="27"/>
      <c r="E555" s="19"/>
      <c r="F555" s="19"/>
      <c r="G555" s="19"/>
      <c r="H555" s="19"/>
    </row>
    <row r="556" spans="2:8" x14ac:dyDescent="0.3">
      <c r="B556" s="26"/>
      <c r="D556" s="27"/>
      <c r="E556" s="19"/>
      <c r="F556" s="19"/>
      <c r="G556" s="19"/>
      <c r="H556" s="19"/>
    </row>
    <row r="557" spans="2:8" x14ac:dyDescent="0.3">
      <c r="B557" s="26"/>
      <c r="D557" s="27"/>
      <c r="E557" s="19"/>
      <c r="F557" s="19"/>
      <c r="G557" s="19"/>
      <c r="H557" s="19"/>
    </row>
    <row r="558" spans="2:8" x14ac:dyDescent="0.3">
      <c r="B558" s="26"/>
      <c r="D558" s="27"/>
      <c r="E558" s="19"/>
      <c r="F558" s="19"/>
      <c r="G558" s="19"/>
      <c r="H558" s="19"/>
    </row>
    <row r="559" spans="2:8" x14ac:dyDescent="0.3">
      <c r="B559" s="26"/>
      <c r="D559" s="27"/>
      <c r="E559" s="19"/>
      <c r="F559" s="19"/>
      <c r="G559" s="19"/>
      <c r="H559" s="19"/>
    </row>
    <row r="560" spans="2:8" x14ac:dyDescent="0.3">
      <c r="B560" s="26"/>
      <c r="D560" s="27"/>
      <c r="E560" s="19"/>
      <c r="F560" s="19"/>
      <c r="G560" s="19"/>
      <c r="H560" s="19"/>
    </row>
    <row r="561" spans="2:8" x14ac:dyDescent="0.3">
      <c r="B561" s="26"/>
      <c r="D561" s="27"/>
      <c r="E561" s="19"/>
      <c r="F561" s="19"/>
      <c r="G561" s="19"/>
      <c r="H561" s="19"/>
    </row>
    <row r="562" spans="2:8" x14ac:dyDescent="0.3">
      <c r="B562" s="26"/>
      <c r="D562" s="27"/>
      <c r="E562" s="19"/>
      <c r="F562" s="19"/>
      <c r="G562" s="19"/>
      <c r="H562" s="19"/>
    </row>
    <row r="563" spans="2:8" x14ac:dyDescent="0.3">
      <c r="B563" s="26"/>
      <c r="D563" s="27"/>
      <c r="E563" s="19"/>
      <c r="F563" s="19"/>
      <c r="G563" s="19"/>
      <c r="H563" s="19"/>
    </row>
    <row r="564" spans="2:8" x14ac:dyDescent="0.3">
      <c r="B564" s="26"/>
      <c r="D564" s="27"/>
      <c r="E564" s="19"/>
      <c r="F564" s="19"/>
      <c r="G564" s="19"/>
      <c r="H564" s="19"/>
    </row>
    <row r="565" spans="2:8" x14ac:dyDescent="0.3">
      <c r="B565" s="26"/>
      <c r="D565" s="27"/>
      <c r="E565" s="19"/>
      <c r="F565" s="19"/>
      <c r="G565" s="19"/>
      <c r="H565" s="19"/>
    </row>
    <row r="566" spans="2:8" x14ac:dyDescent="0.3">
      <c r="B566" s="26"/>
      <c r="D566" s="27"/>
      <c r="E566" s="19"/>
      <c r="F566" s="19"/>
      <c r="G566" s="19"/>
      <c r="H566" s="19"/>
    </row>
    <row r="567" spans="2:8" x14ac:dyDescent="0.3">
      <c r="B567" s="26"/>
      <c r="D567" s="27"/>
      <c r="E567" s="19"/>
      <c r="F567" s="19"/>
      <c r="G567" s="19"/>
      <c r="H567" s="19"/>
    </row>
    <row r="568" spans="2:8" x14ac:dyDescent="0.3">
      <c r="B568" s="26"/>
      <c r="D568" s="27"/>
      <c r="E568" s="19"/>
      <c r="F568" s="19"/>
      <c r="G568" s="19"/>
      <c r="H568" s="19"/>
    </row>
    <row r="569" spans="2:8" x14ac:dyDescent="0.3">
      <c r="B569" s="26"/>
      <c r="D569" s="27"/>
      <c r="E569" s="19"/>
      <c r="F569" s="19"/>
      <c r="G569" s="19"/>
      <c r="H569" s="19"/>
    </row>
    <row r="570" spans="2:8" x14ac:dyDescent="0.3">
      <c r="B570" s="26"/>
      <c r="D570" s="27"/>
      <c r="E570" s="19"/>
      <c r="F570" s="19"/>
      <c r="G570" s="19"/>
      <c r="H570" s="19"/>
    </row>
    <row r="571" spans="2:8" x14ac:dyDescent="0.3">
      <c r="B571" s="26"/>
      <c r="D571" s="27"/>
      <c r="E571" s="19"/>
      <c r="F571" s="19"/>
      <c r="G571" s="19"/>
      <c r="H571" s="19"/>
    </row>
    <row r="572" spans="2:8" x14ac:dyDescent="0.3">
      <c r="B572" s="26"/>
      <c r="D572" s="27"/>
      <c r="E572" s="19"/>
      <c r="F572" s="19"/>
      <c r="G572" s="19"/>
      <c r="H572" s="19"/>
    </row>
    <row r="573" spans="2:8" x14ac:dyDescent="0.3">
      <c r="B573" s="26"/>
      <c r="D573" s="27"/>
      <c r="E573" s="19"/>
      <c r="F573" s="19"/>
      <c r="G573" s="19"/>
      <c r="H573" s="19"/>
    </row>
    <row r="574" spans="2:8" x14ac:dyDescent="0.3">
      <c r="B574" s="26"/>
      <c r="D574" s="27"/>
      <c r="E574" s="19"/>
      <c r="F574" s="19"/>
      <c r="G574" s="19"/>
      <c r="H574" s="19"/>
    </row>
    <row r="575" spans="2:8" x14ac:dyDescent="0.3">
      <c r="B575" s="26"/>
      <c r="D575" s="27"/>
      <c r="E575" s="19"/>
      <c r="F575" s="19"/>
      <c r="G575" s="19"/>
      <c r="H575" s="19"/>
    </row>
    <row r="576" spans="2:8" x14ac:dyDescent="0.3">
      <c r="B576" s="26"/>
      <c r="D576" s="27"/>
      <c r="E576" s="19"/>
      <c r="F576" s="19"/>
      <c r="G576" s="19"/>
      <c r="H576" s="19"/>
    </row>
    <row r="577" spans="2:8" x14ac:dyDescent="0.3">
      <c r="B577" s="26"/>
      <c r="D577" s="27"/>
      <c r="E577" s="19"/>
      <c r="F577" s="19"/>
      <c r="G577" s="19"/>
      <c r="H577" s="19"/>
    </row>
    <row r="578" spans="2:8" x14ac:dyDescent="0.3">
      <c r="B578" s="26"/>
      <c r="D578" s="27"/>
      <c r="E578" s="19"/>
      <c r="F578" s="19"/>
      <c r="G578" s="19"/>
      <c r="H578" s="19"/>
    </row>
    <row r="579" spans="2:8" x14ac:dyDescent="0.3">
      <c r="B579" s="26"/>
      <c r="D579" s="27"/>
      <c r="E579" s="19"/>
      <c r="F579" s="19"/>
      <c r="G579" s="19"/>
      <c r="H579" s="19"/>
    </row>
    <row r="580" spans="2:8" x14ac:dyDescent="0.3">
      <c r="B580" s="26"/>
      <c r="D580" s="27"/>
      <c r="E580" s="19"/>
      <c r="F580" s="19"/>
      <c r="G580" s="19"/>
      <c r="H580" s="19"/>
    </row>
    <row r="581" spans="2:8" x14ac:dyDescent="0.3">
      <c r="B581" s="26"/>
      <c r="D581" s="27"/>
      <c r="E581" s="19"/>
      <c r="F581" s="19"/>
      <c r="G581" s="19"/>
      <c r="H581" s="19"/>
    </row>
    <row r="582" spans="2:8" x14ac:dyDescent="0.3">
      <c r="B582" s="26"/>
      <c r="D582" s="27"/>
      <c r="E582" s="19"/>
      <c r="F582" s="19"/>
      <c r="G582" s="19"/>
      <c r="H582" s="19"/>
    </row>
    <row r="583" spans="2:8" x14ac:dyDescent="0.3">
      <c r="B583" s="26"/>
      <c r="D583" s="27"/>
      <c r="E583" s="19"/>
      <c r="F583" s="19"/>
      <c r="G583" s="19"/>
      <c r="H583" s="19"/>
    </row>
    <row r="584" spans="2:8" x14ac:dyDescent="0.3">
      <c r="B584" s="26"/>
      <c r="D584" s="27"/>
      <c r="E584" s="19"/>
      <c r="F584" s="19"/>
      <c r="G584" s="19"/>
      <c r="H584" s="19"/>
    </row>
    <row r="585" spans="2:8" x14ac:dyDescent="0.3">
      <c r="B585" s="26"/>
      <c r="D585" s="27"/>
      <c r="E585" s="19"/>
      <c r="F585" s="19"/>
      <c r="G585" s="19"/>
      <c r="H585" s="19"/>
    </row>
    <row r="586" spans="2:8" x14ac:dyDescent="0.3">
      <c r="B586" s="26"/>
      <c r="D586" s="27"/>
      <c r="E586" s="19"/>
      <c r="F586" s="19"/>
      <c r="G586" s="19"/>
      <c r="H586" s="19"/>
    </row>
    <row r="587" spans="2:8" x14ac:dyDescent="0.3">
      <c r="B587" s="26"/>
      <c r="D587" s="27"/>
      <c r="E587" s="19"/>
      <c r="F587" s="19"/>
      <c r="G587" s="19"/>
      <c r="H587" s="19"/>
    </row>
    <row r="588" spans="2:8" x14ac:dyDescent="0.3">
      <c r="B588" s="26"/>
      <c r="D588" s="27"/>
      <c r="E588" s="19"/>
      <c r="F588" s="19"/>
      <c r="G588" s="19"/>
      <c r="H588" s="19"/>
    </row>
    <row r="589" spans="2:8" x14ac:dyDescent="0.3">
      <c r="B589" s="26"/>
      <c r="D589" s="27"/>
      <c r="E589" s="19"/>
      <c r="F589" s="19"/>
      <c r="G589" s="19"/>
      <c r="H589" s="19"/>
    </row>
    <row r="590" spans="2:8" x14ac:dyDescent="0.3">
      <c r="B590" s="26"/>
      <c r="D590" s="27"/>
      <c r="E590" s="19"/>
      <c r="F590" s="19"/>
      <c r="G590" s="19"/>
      <c r="H590" s="19"/>
    </row>
    <row r="591" spans="2:8" x14ac:dyDescent="0.3">
      <c r="B591" s="26"/>
      <c r="D591" s="27"/>
      <c r="E591" s="19"/>
      <c r="F591" s="19"/>
      <c r="G591" s="19"/>
      <c r="H591" s="19"/>
    </row>
    <row r="592" spans="2:8" x14ac:dyDescent="0.3">
      <c r="B592" s="26"/>
      <c r="D592" s="27"/>
      <c r="E592" s="19"/>
      <c r="F592" s="19"/>
      <c r="G592" s="19"/>
      <c r="H592" s="19"/>
    </row>
    <row r="593" spans="2:8" x14ac:dyDescent="0.3">
      <c r="B593" s="26"/>
      <c r="D593" s="27"/>
      <c r="E593" s="19"/>
      <c r="F593" s="19"/>
      <c r="G593" s="19"/>
      <c r="H593" s="19"/>
    </row>
    <row r="594" spans="2:8" x14ac:dyDescent="0.3">
      <c r="B594" s="26"/>
      <c r="D594" s="27"/>
      <c r="E594" s="19"/>
      <c r="F594" s="19"/>
      <c r="G594" s="19"/>
      <c r="H594" s="19"/>
    </row>
    <row r="595" spans="2:8" x14ac:dyDescent="0.3">
      <c r="B595" s="26"/>
      <c r="D595" s="27"/>
      <c r="E595" s="19"/>
      <c r="F595" s="19"/>
      <c r="G595" s="19"/>
      <c r="H595" s="19"/>
    </row>
    <row r="596" spans="2:8" x14ac:dyDescent="0.3">
      <c r="B596" s="26"/>
      <c r="D596" s="27"/>
      <c r="E596" s="19"/>
      <c r="F596" s="19"/>
      <c r="G596" s="19"/>
      <c r="H596" s="19"/>
    </row>
    <row r="597" spans="2:8" x14ac:dyDescent="0.3">
      <c r="B597" s="26"/>
      <c r="D597" s="27"/>
      <c r="E597" s="19"/>
      <c r="F597" s="19"/>
      <c r="G597" s="19"/>
      <c r="H597" s="19"/>
    </row>
    <row r="598" spans="2:8" x14ac:dyDescent="0.3">
      <c r="B598" s="26"/>
      <c r="D598" s="27"/>
      <c r="E598" s="19"/>
      <c r="F598" s="19"/>
      <c r="G598" s="19"/>
      <c r="H598" s="19"/>
    </row>
    <row r="599" spans="2:8" x14ac:dyDescent="0.3">
      <c r="B599" s="26"/>
      <c r="D599" s="27"/>
      <c r="E599" s="19"/>
      <c r="F599" s="19"/>
      <c r="G599" s="19"/>
      <c r="H599" s="19"/>
    </row>
    <row r="600" spans="2:8" x14ac:dyDescent="0.3">
      <c r="B600" s="26"/>
      <c r="D600" s="27"/>
      <c r="E600" s="19"/>
      <c r="F600" s="19"/>
      <c r="G600" s="19"/>
      <c r="H600" s="19"/>
    </row>
    <row r="601" spans="2:8" x14ac:dyDescent="0.3">
      <c r="B601" s="26"/>
      <c r="D601" s="27"/>
      <c r="E601" s="19"/>
      <c r="F601" s="19"/>
      <c r="G601" s="19"/>
      <c r="H601" s="19"/>
    </row>
    <row r="602" spans="2:8" x14ac:dyDescent="0.3">
      <c r="B602" s="26"/>
      <c r="D602" s="27"/>
      <c r="E602" s="19"/>
      <c r="F602" s="19"/>
      <c r="G602" s="19"/>
      <c r="H602" s="19"/>
    </row>
    <row r="603" spans="2:8" x14ac:dyDescent="0.3">
      <c r="B603" s="26"/>
      <c r="D603" s="27"/>
      <c r="E603" s="19"/>
      <c r="F603" s="19"/>
      <c r="G603" s="19"/>
      <c r="H603" s="19"/>
    </row>
    <row r="604" spans="2:8" x14ac:dyDescent="0.3">
      <c r="B604" s="26"/>
      <c r="D604" s="27"/>
      <c r="E604" s="19"/>
      <c r="F604" s="19"/>
      <c r="G604" s="19"/>
      <c r="H604" s="19"/>
    </row>
    <row r="605" spans="2:8" x14ac:dyDescent="0.3">
      <c r="B605" s="26"/>
      <c r="D605" s="27"/>
      <c r="E605" s="19"/>
      <c r="F605" s="19"/>
      <c r="G605" s="19"/>
      <c r="H605" s="19"/>
    </row>
    <row r="606" spans="2:8" x14ac:dyDescent="0.3">
      <c r="B606" s="26"/>
      <c r="D606" s="27"/>
      <c r="E606" s="19"/>
      <c r="F606" s="19"/>
      <c r="G606" s="19"/>
      <c r="H606" s="19"/>
    </row>
    <row r="607" spans="2:8" x14ac:dyDescent="0.3">
      <c r="B607" s="26"/>
      <c r="D607" s="27"/>
      <c r="E607" s="19"/>
      <c r="F607" s="19"/>
      <c r="G607" s="19"/>
      <c r="H607" s="19"/>
    </row>
    <row r="608" spans="2:8" x14ac:dyDescent="0.3">
      <c r="B608" s="26"/>
      <c r="D608" s="27"/>
      <c r="E608" s="19"/>
      <c r="F608" s="19"/>
      <c r="G608" s="19"/>
      <c r="H608" s="19"/>
    </row>
    <row r="609" spans="2:8" x14ac:dyDescent="0.3">
      <c r="B609" s="26"/>
      <c r="D609" s="27"/>
      <c r="E609" s="19"/>
      <c r="F609" s="19"/>
      <c r="G609" s="19"/>
      <c r="H609" s="19"/>
    </row>
    <row r="610" spans="2:8" x14ac:dyDescent="0.3">
      <c r="B610" s="26"/>
      <c r="D610" s="27"/>
      <c r="E610" s="19"/>
      <c r="F610" s="19"/>
      <c r="G610" s="19"/>
      <c r="H610" s="19"/>
    </row>
    <row r="611" spans="2:8" x14ac:dyDescent="0.3">
      <c r="B611" s="26"/>
      <c r="D611" s="27"/>
      <c r="E611" s="19"/>
      <c r="F611" s="19"/>
      <c r="G611" s="19"/>
      <c r="H611" s="19"/>
    </row>
    <row r="612" spans="2:8" x14ac:dyDescent="0.3">
      <c r="B612" s="26"/>
      <c r="D612" s="27"/>
      <c r="E612" s="19"/>
      <c r="F612" s="19"/>
      <c r="G612" s="19"/>
      <c r="H612" s="19"/>
    </row>
    <row r="613" spans="2:8" x14ac:dyDescent="0.3">
      <c r="B613" s="26"/>
      <c r="D613" s="27"/>
      <c r="E613" s="19"/>
      <c r="F613" s="19"/>
      <c r="G613" s="19"/>
      <c r="H613" s="19"/>
    </row>
    <row r="614" spans="2:8" x14ac:dyDescent="0.3">
      <c r="B614" s="26"/>
      <c r="D614" s="27"/>
      <c r="E614" s="19"/>
      <c r="F614" s="19"/>
      <c r="G614" s="19"/>
      <c r="H614" s="19"/>
    </row>
    <row r="615" spans="2:8" x14ac:dyDescent="0.3">
      <c r="B615" s="26"/>
      <c r="D615" s="27"/>
      <c r="E615" s="19"/>
      <c r="F615" s="19"/>
      <c r="G615" s="19"/>
      <c r="H615" s="19"/>
    </row>
    <row r="616" spans="2:8" x14ac:dyDescent="0.3">
      <c r="B616" s="26"/>
      <c r="D616" s="27"/>
      <c r="E616" s="19"/>
      <c r="F616" s="19"/>
      <c r="G616" s="19"/>
      <c r="H616" s="19"/>
    </row>
    <row r="617" spans="2:8" x14ac:dyDescent="0.3">
      <c r="B617" s="26"/>
      <c r="D617" s="27"/>
      <c r="E617" s="19"/>
      <c r="F617" s="19"/>
      <c r="G617" s="19"/>
      <c r="H617" s="19"/>
    </row>
    <row r="618" spans="2:8" x14ac:dyDescent="0.3">
      <c r="B618" s="26"/>
      <c r="D618" s="27"/>
      <c r="E618" s="19"/>
      <c r="F618" s="19"/>
      <c r="G618" s="19"/>
      <c r="H618" s="19"/>
    </row>
    <row r="619" spans="2:8" x14ac:dyDescent="0.3">
      <c r="B619" s="26"/>
      <c r="D619" s="27"/>
      <c r="E619" s="19"/>
      <c r="F619" s="19"/>
      <c r="G619" s="19"/>
      <c r="H619" s="19"/>
    </row>
    <row r="620" spans="2:8" x14ac:dyDescent="0.3">
      <c r="B620" s="26"/>
      <c r="D620" s="27"/>
      <c r="E620" s="19"/>
      <c r="F620" s="19"/>
      <c r="G620" s="19"/>
      <c r="H620" s="19"/>
    </row>
    <row r="621" spans="2:8" x14ac:dyDescent="0.3">
      <c r="B621" s="26"/>
      <c r="D621" s="27"/>
      <c r="E621" s="19"/>
      <c r="F621" s="19"/>
      <c r="G621" s="19"/>
      <c r="H621" s="19"/>
    </row>
    <row r="622" spans="2:8" x14ac:dyDescent="0.3">
      <c r="B622" s="26"/>
      <c r="D622" s="27"/>
      <c r="E622" s="19"/>
      <c r="F622" s="19"/>
      <c r="G622" s="19"/>
      <c r="H622" s="19"/>
    </row>
    <row r="623" spans="2:8" x14ac:dyDescent="0.3">
      <c r="B623" s="26"/>
      <c r="D623" s="27"/>
      <c r="E623" s="19"/>
      <c r="F623" s="19"/>
      <c r="G623" s="19"/>
      <c r="H623" s="19"/>
    </row>
    <row r="624" spans="2:8" x14ac:dyDescent="0.3">
      <c r="B624" s="26"/>
      <c r="D624" s="27"/>
      <c r="E624" s="19"/>
      <c r="F624" s="19"/>
      <c r="G624" s="19"/>
      <c r="H624" s="19"/>
    </row>
    <row r="625" spans="2:8" x14ac:dyDescent="0.3">
      <c r="B625" s="26"/>
      <c r="D625" s="27"/>
      <c r="E625" s="19"/>
      <c r="F625" s="19"/>
      <c r="G625" s="19"/>
      <c r="H625" s="19"/>
    </row>
    <row r="626" spans="2:8" x14ac:dyDescent="0.3">
      <c r="B626" s="26"/>
      <c r="D626" s="27"/>
      <c r="E626" s="19"/>
      <c r="F626" s="19"/>
      <c r="G626" s="19"/>
      <c r="H626" s="19"/>
    </row>
    <row r="627" spans="2:8" x14ac:dyDescent="0.3">
      <c r="B627" s="26"/>
      <c r="D627" s="27"/>
      <c r="E627" s="19"/>
      <c r="F627" s="19"/>
      <c r="G627" s="19"/>
      <c r="H627" s="19"/>
    </row>
    <row r="628" spans="2:8" x14ac:dyDescent="0.3">
      <c r="B628" s="26"/>
      <c r="D628" s="27"/>
      <c r="E628" s="19"/>
      <c r="F628" s="19"/>
      <c r="G628" s="19"/>
      <c r="H628" s="19"/>
    </row>
    <row r="629" spans="2:8" x14ac:dyDescent="0.3">
      <c r="B629" s="26"/>
      <c r="D629" s="27"/>
      <c r="E629" s="19"/>
      <c r="F629" s="19"/>
      <c r="G629" s="19"/>
      <c r="H629" s="19"/>
    </row>
    <row r="630" spans="2:8" x14ac:dyDescent="0.3">
      <c r="B630" s="26"/>
      <c r="D630" s="27"/>
      <c r="E630" s="19"/>
      <c r="F630" s="19"/>
      <c r="G630" s="19"/>
      <c r="H630" s="19"/>
    </row>
    <row r="631" spans="2:8" x14ac:dyDescent="0.3">
      <c r="B631" s="26"/>
      <c r="D631" s="27"/>
      <c r="E631" s="19"/>
      <c r="F631" s="19"/>
      <c r="G631" s="19"/>
      <c r="H631" s="19"/>
    </row>
    <row r="632" spans="2:8" x14ac:dyDescent="0.3">
      <c r="B632" s="26"/>
      <c r="D632" s="27"/>
      <c r="E632" s="19"/>
      <c r="F632" s="19"/>
      <c r="G632" s="19"/>
      <c r="H632" s="19"/>
    </row>
    <row r="633" spans="2:8" x14ac:dyDescent="0.3">
      <c r="B633" s="26"/>
      <c r="D633" s="27"/>
      <c r="E633" s="19"/>
      <c r="F633" s="19"/>
      <c r="G633" s="19"/>
      <c r="H633" s="19"/>
    </row>
    <row r="634" spans="2:8" x14ac:dyDescent="0.3">
      <c r="B634" s="26"/>
      <c r="D634" s="27"/>
      <c r="E634" s="19"/>
      <c r="F634" s="19"/>
      <c r="G634" s="19"/>
      <c r="H634" s="19"/>
    </row>
    <row r="635" spans="2:8" x14ac:dyDescent="0.3">
      <c r="B635" s="26"/>
      <c r="D635" s="27"/>
      <c r="E635" s="19"/>
      <c r="F635" s="19"/>
      <c r="G635" s="19"/>
      <c r="H635" s="19"/>
    </row>
    <row r="636" spans="2:8" x14ac:dyDescent="0.3">
      <c r="B636" s="26"/>
      <c r="D636" s="27"/>
      <c r="E636" s="19"/>
      <c r="F636" s="19"/>
      <c r="G636" s="19"/>
      <c r="H636" s="19"/>
    </row>
    <row r="637" spans="2:8" x14ac:dyDescent="0.3">
      <c r="B637" s="26"/>
      <c r="D637" s="27"/>
      <c r="E637" s="19"/>
      <c r="F637" s="19"/>
      <c r="G637" s="19"/>
      <c r="H637" s="19"/>
    </row>
    <row r="638" spans="2:8" x14ac:dyDescent="0.3">
      <c r="B638" s="26"/>
      <c r="D638" s="27"/>
      <c r="E638" s="19"/>
      <c r="F638" s="19"/>
      <c r="G638" s="19"/>
      <c r="H638" s="19"/>
    </row>
    <row r="639" spans="2:8" x14ac:dyDescent="0.3">
      <c r="B639" s="26"/>
      <c r="D639" s="27"/>
      <c r="E639" s="19"/>
      <c r="F639" s="19"/>
      <c r="G639" s="19"/>
      <c r="H639" s="19"/>
    </row>
    <row r="640" spans="2:8" x14ac:dyDescent="0.3">
      <c r="B640" s="26"/>
      <c r="D640" s="27"/>
      <c r="E640" s="19"/>
      <c r="F640" s="19"/>
      <c r="G640" s="19"/>
      <c r="H640" s="19"/>
    </row>
    <row r="641" spans="2:8" x14ac:dyDescent="0.3">
      <c r="B641" s="26"/>
      <c r="D641" s="27"/>
      <c r="E641" s="19"/>
      <c r="F641" s="19"/>
      <c r="G641" s="19"/>
      <c r="H641" s="19"/>
    </row>
    <row r="642" spans="2:8" x14ac:dyDescent="0.3">
      <c r="B642" s="26"/>
      <c r="D642" s="27"/>
      <c r="E642" s="19"/>
      <c r="F642" s="19"/>
      <c r="G642" s="19"/>
      <c r="H642" s="19"/>
    </row>
    <row r="643" spans="2:8" x14ac:dyDescent="0.3">
      <c r="B643" s="26"/>
      <c r="D643" s="27"/>
      <c r="E643" s="19"/>
      <c r="F643" s="19"/>
      <c r="G643" s="19"/>
      <c r="H643" s="19"/>
    </row>
    <row r="644" spans="2:8" x14ac:dyDescent="0.3">
      <c r="B644" s="26"/>
      <c r="D644" s="27"/>
      <c r="E644" s="19"/>
      <c r="F644" s="19"/>
      <c r="G644" s="19"/>
      <c r="H644" s="19"/>
    </row>
    <row r="645" spans="2:8" x14ac:dyDescent="0.3">
      <c r="B645" s="26"/>
      <c r="D645" s="27"/>
      <c r="E645" s="19"/>
      <c r="F645" s="19"/>
      <c r="G645" s="19"/>
      <c r="H645" s="19"/>
    </row>
    <row r="646" spans="2:8" x14ac:dyDescent="0.3">
      <c r="B646" s="26"/>
      <c r="D646" s="27"/>
      <c r="E646" s="19"/>
      <c r="F646" s="19"/>
      <c r="G646" s="19"/>
      <c r="H646" s="19"/>
    </row>
    <row r="647" spans="2:8" x14ac:dyDescent="0.3">
      <c r="B647" s="26"/>
      <c r="D647" s="27"/>
      <c r="E647" s="19"/>
      <c r="F647" s="19"/>
      <c r="G647" s="19"/>
      <c r="H647" s="19"/>
    </row>
    <row r="648" spans="2:8" x14ac:dyDescent="0.3">
      <c r="B648" s="26"/>
      <c r="D648" s="27"/>
      <c r="E648" s="19"/>
      <c r="F648" s="19"/>
      <c r="G648" s="19"/>
      <c r="H648" s="19"/>
    </row>
    <row r="649" spans="2:8" x14ac:dyDescent="0.3">
      <c r="B649" s="26"/>
      <c r="D649" s="27"/>
      <c r="E649" s="19"/>
      <c r="F649" s="19"/>
      <c r="G649" s="19"/>
      <c r="H649" s="19"/>
    </row>
    <row r="650" spans="2:8" x14ac:dyDescent="0.3">
      <c r="B650" s="26"/>
      <c r="D650" s="27"/>
      <c r="E650" s="19"/>
      <c r="F650" s="19"/>
      <c r="G650" s="19"/>
      <c r="H650" s="19"/>
    </row>
    <row r="651" spans="2:8" x14ac:dyDescent="0.3">
      <c r="B651" s="26"/>
      <c r="D651" s="27"/>
      <c r="E651" s="19"/>
      <c r="F651" s="19"/>
      <c r="G651" s="19"/>
      <c r="H651" s="19"/>
    </row>
    <row r="652" spans="2:8" x14ac:dyDescent="0.3">
      <c r="B652" s="26"/>
      <c r="D652" s="27"/>
      <c r="E652" s="19"/>
      <c r="F652" s="19"/>
      <c r="G652" s="19"/>
      <c r="H652" s="19"/>
    </row>
    <row r="653" spans="2:8" x14ac:dyDescent="0.3">
      <c r="B653" s="26"/>
      <c r="D653" s="27"/>
      <c r="E653" s="19"/>
      <c r="F653" s="19"/>
      <c r="G653" s="19"/>
      <c r="H653" s="19"/>
    </row>
    <row r="654" spans="2:8" x14ac:dyDescent="0.3">
      <c r="B654" s="26"/>
      <c r="D654" s="27"/>
      <c r="E654" s="19"/>
      <c r="F654" s="19"/>
      <c r="G654" s="19"/>
      <c r="H654" s="19"/>
    </row>
    <row r="655" spans="2:8" x14ac:dyDescent="0.3">
      <c r="B655" s="26"/>
      <c r="D655" s="27"/>
      <c r="E655" s="19"/>
      <c r="F655" s="19"/>
      <c r="G655" s="19"/>
      <c r="H655" s="19"/>
    </row>
    <row r="656" spans="2:8" x14ac:dyDescent="0.3">
      <c r="B656" s="26"/>
      <c r="D656" s="27"/>
      <c r="E656" s="19"/>
      <c r="F656" s="19"/>
      <c r="G656" s="19"/>
      <c r="H656" s="19"/>
    </row>
    <row r="657" spans="2:8" x14ac:dyDescent="0.3">
      <c r="B657" s="26"/>
      <c r="D657" s="27"/>
      <c r="E657" s="19"/>
      <c r="F657" s="19"/>
      <c r="G657" s="19"/>
      <c r="H657" s="19"/>
    </row>
    <row r="658" spans="2:8" x14ac:dyDescent="0.3">
      <c r="B658" s="26"/>
      <c r="D658" s="27"/>
      <c r="E658" s="19"/>
      <c r="F658" s="19"/>
      <c r="G658" s="19"/>
      <c r="H658" s="19"/>
    </row>
    <row r="659" spans="2:8" x14ac:dyDescent="0.3">
      <c r="B659" s="26"/>
      <c r="D659" s="27"/>
      <c r="E659" s="19"/>
      <c r="F659" s="19"/>
      <c r="G659" s="19"/>
      <c r="H659" s="19"/>
    </row>
    <row r="660" spans="2:8" x14ac:dyDescent="0.3">
      <c r="B660" s="26"/>
      <c r="D660" s="27"/>
      <c r="E660" s="19"/>
      <c r="F660" s="19"/>
      <c r="G660" s="19"/>
      <c r="H660" s="19"/>
    </row>
    <row r="661" spans="2:8" x14ac:dyDescent="0.3">
      <c r="B661" s="26"/>
      <c r="D661" s="27"/>
      <c r="E661" s="19"/>
      <c r="F661" s="19"/>
      <c r="G661" s="19"/>
      <c r="H661" s="19"/>
    </row>
    <row r="662" spans="2:8" x14ac:dyDescent="0.3">
      <c r="B662" s="26"/>
      <c r="D662" s="27"/>
      <c r="E662" s="19"/>
      <c r="F662" s="19"/>
      <c r="G662" s="19"/>
      <c r="H662" s="19"/>
    </row>
    <row r="663" spans="2:8" x14ac:dyDescent="0.3">
      <c r="B663" s="26"/>
      <c r="D663" s="27"/>
      <c r="E663" s="19"/>
      <c r="F663" s="19"/>
      <c r="G663" s="19"/>
      <c r="H663" s="19"/>
    </row>
    <row r="664" spans="2:8" x14ac:dyDescent="0.3">
      <c r="B664" s="26"/>
      <c r="D664" s="27"/>
      <c r="E664" s="19"/>
      <c r="F664" s="19"/>
      <c r="G664" s="19"/>
      <c r="H664" s="19"/>
    </row>
    <row r="665" spans="2:8" x14ac:dyDescent="0.3">
      <c r="B665" s="26"/>
      <c r="D665" s="27"/>
      <c r="E665" s="19"/>
      <c r="F665" s="19"/>
      <c r="G665" s="19"/>
      <c r="H665" s="19"/>
    </row>
    <row r="666" spans="2:8" x14ac:dyDescent="0.3">
      <c r="B666" s="26"/>
      <c r="D666" s="27"/>
      <c r="E666" s="19"/>
      <c r="F666" s="19"/>
      <c r="G666" s="19"/>
      <c r="H666" s="19"/>
    </row>
    <row r="667" spans="2:8" x14ac:dyDescent="0.3">
      <c r="B667" s="26"/>
      <c r="D667" s="27"/>
      <c r="E667" s="19"/>
      <c r="F667" s="19"/>
      <c r="G667" s="19"/>
      <c r="H667" s="19"/>
    </row>
    <row r="668" spans="2:8" x14ac:dyDescent="0.3">
      <c r="B668" s="26"/>
      <c r="D668" s="27"/>
      <c r="E668" s="19"/>
      <c r="F668" s="19"/>
      <c r="G668" s="19"/>
      <c r="H668" s="19"/>
    </row>
    <row r="669" spans="2:8" x14ac:dyDescent="0.3">
      <c r="B669" s="26"/>
      <c r="D669" s="27"/>
      <c r="E669" s="19"/>
      <c r="F669" s="19"/>
      <c r="G669" s="19"/>
      <c r="H669" s="19"/>
    </row>
    <row r="670" spans="2:8" x14ac:dyDescent="0.3">
      <c r="B670" s="26"/>
      <c r="D670" s="27"/>
      <c r="E670" s="19"/>
      <c r="F670" s="19"/>
      <c r="G670" s="19"/>
      <c r="H670" s="19"/>
    </row>
    <row r="671" spans="2:8" x14ac:dyDescent="0.3">
      <c r="B671" s="26"/>
      <c r="D671" s="27"/>
      <c r="E671" s="19"/>
      <c r="F671" s="19"/>
      <c r="G671" s="19"/>
      <c r="H671" s="19"/>
    </row>
    <row r="672" spans="2:8" x14ac:dyDescent="0.3">
      <c r="B672" s="26"/>
      <c r="D672" s="27"/>
      <c r="E672" s="19"/>
      <c r="F672" s="19"/>
      <c r="G672" s="19"/>
      <c r="H672" s="19"/>
    </row>
    <row r="673" spans="2:8" x14ac:dyDescent="0.3">
      <c r="B673" s="26"/>
      <c r="D673" s="27"/>
      <c r="E673" s="19"/>
      <c r="F673" s="19"/>
      <c r="G673" s="19"/>
      <c r="H673" s="19"/>
    </row>
    <row r="674" spans="2:8" x14ac:dyDescent="0.3">
      <c r="B674" s="26"/>
      <c r="D674" s="27"/>
      <c r="E674" s="19"/>
      <c r="F674" s="19"/>
      <c r="G674" s="19"/>
      <c r="H674" s="19"/>
    </row>
    <row r="675" spans="2:8" x14ac:dyDescent="0.3">
      <c r="B675" s="26"/>
      <c r="D675" s="27"/>
      <c r="E675" s="19"/>
      <c r="F675" s="19"/>
      <c r="G675" s="19"/>
      <c r="H675" s="19"/>
    </row>
    <row r="676" spans="2:8" x14ac:dyDescent="0.3">
      <c r="B676" s="26"/>
      <c r="D676" s="27"/>
      <c r="E676" s="19"/>
      <c r="F676" s="19"/>
      <c r="G676" s="19"/>
      <c r="H676" s="19"/>
    </row>
    <row r="677" spans="2:8" x14ac:dyDescent="0.3">
      <c r="B677" s="26"/>
      <c r="D677" s="27"/>
      <c r="E677" s="19"/>
      <c r="F677" s="19"/>
      <c r="G677" s="19"/>
      <c r="H677" s="19"/>
    </row>
    <row r="678" spans="2:8" x14ac:dyDescent="0.3">
      <c r="B678" s="26"/>
      <c r="D678" s="27"/>
      <c r="E678" s="19"/>
      <c r="F678" s="19"/>
      <c r="G678" s="19"/>
      <c r="H678" s="19"/>
    </row>
    <row r="679" spans="2:8" x14ac:dyDescent="0.3">
      <c r="B679" s="26"/>
      <c r="D679" s="27"/>
      <c r="E679" s="19"/>
      <c r="F679" s="19"/>
      <c r="G679" s="19"/>
      <c r="H679" s="19"/>
    </row>
    <row r="680" spans="2:8" x14ac:dyDescent="0.3">
      <c r="B680" s="26"/>
      <c r="D680" s="27"/>
      <c r="E680" s="19"/>
      <c r="F680" s="19"/>
      <c r="G680" s="19"/>
      <c r="H680" s="19"/>
    </row>
    <row r="681" spans="2:8" x14ac:dyDescent="0.3">
      <c r="B681" s="26"/>
      <c r="D681" s="27"/>
      <c r="E681" s="19"/>
      <c r="F681" s="19"/>
      <c r="G681" s="19"/>
      <c r="H681" s="19"/>
    </row>
    <row r="682" spans="2:8" x14ac:dyDescent="0.3">
      <c r="B682" s="26"/>
      <c r="D682" s="27"/>
      <c r="E682" s="19"/>
      <c r="F682" s="19"/>
      <c r="G682" s="19"/>
      <c r="H682" s="19"/>
    </row>
    <row r="683" spans="2:8" x14ac:dyDescent="0.3">
      <c r="B683" s="26"/>
      <c r="D683" s="27"/>
      <c r="E683" s="19"/>
      <c r="F683" s="19"/>
      <c r="G683" s="19"/>
      <c r="H683" s="19"/>
    </row>
    <row r="684" spans="2:8" x14ac:dyDescent="0.3">
      <c r="B684" s="26"/>
      <c r="D684" s="27"/>
      <c r="E684" s="19"/>
      <c r="F684" s="19"/>
      <c r="G684" s="19"/>
      <c r="H684" s="19"/>
    </row>
    <row r="685" spans="2:8" x14ac:dyDescent="0.3">
      <c r="B685" s="26"/>
      <c r="D685" s="27"/>
      <c r="E685" s="19"/>
      <c r="F685" s="19"/>
      <c r="G685" s="19"/>
      <c r="H685" s="19"/>
    </row>
    <row r="686" spans="2:8" x14ac:dyDescent="0.3">
      <c r="B686" s="26"/>
      <c r="D686" s="27"/>
      <c r="E686" s="19"/>
      <c r="F686" s="19"/>
      <c r="G686" s="19"/>
      <c r="H686" s="19"/>
    </row>
    <row r="687" spans="2:8" x14ac:dyDescent="0.3">
      <c r="B687" s="26"/>
      <c r="D687" s="27"/>
      <c r="E687" s="19"/>
      <c r="F687" s="19"/>
      <c r="G687" s="19"/>
      <c r="H687" s="19"/>
    </row>
    <row r="688" spans="2:8" x14ac:dyDescent="0.3">
      <c r="B688" s="26"/>
      <c r="D688" s="27"/>
      <c r="E688" s="19"/>
      <c r="F688" s="19"/>
      <c r="G688" s="19"/>
      <c r="H688" s="19"/>
    </row>
    <row r="689" spans="2:8" x14ac:dyDescent="0.3">
      <c r="B689" s="26"/>
      <c r="D689" s="27"/>
      <c r="E689" s="19"/>
      <c r="F689" s="19"/>
      <c r="G689" s="19"/>
      <c r="H689" s="19"/>
    </row>
    <row r="690" spans="2:8" x14ac:dyDescent="0.3">
      <c r="B690" s="26"/>
      <c r="D690" s="27"/>
      <c r="E690" s="19"/>
      <c r="F690" s="19"/>
      <c r="G690" s="19"/>
      <c r="H690" s="19"/>
    </row>
    <row r="691" spans="2:8" x14ac:dyDescent="0.3">
      <c r="B691" s="26"/>
      <c r="D691" s="27"/>
      <c r="E691" s="19"/>
      <c r="F691" s="19"/>
      <c r="G691" s="19"/>
      <c r="H691" s="19"/>
    </row>
    <row r="692" spans="2:8" x14ac:dyDescent="0.3">
      <c r="B692" s="26"/>
      <c r="D692" s="27"/>
      <c r="E692" s="19"/>
      <c r="F692" s="19"/>
      <c r="G692" s="19"/>
      <c r="H692" s="19"/>
    </row>
    <row r="693" spans="2:8" x14ac:dyDescent="0.3">
      <c r="B693" s="26"/>
      <c r="D693" s="27"/>
      <c r="E693" s="19"/>
      <c r="F693" s="19"/>
      <c r="G693" s="19"/>
      <c r="H693" s="19"/>
    </row>
    <row r="694" spans="2:8" x14ac:dyDescent="0.3">
      <c r="B694" s="26"/>
      <c r="D694" s="27"/>
      <c r="E694" s="19"/>
      <c r="F694" s="19"/>
      <c r="G694" s="19"/>
      <c r="H694" s="19"/>
    </row>
    <row r="695" spans="2:8" x14ac:dyDescent="0.3">
      <c r="B695" s="26"/>
      <c r="D695" s="27"/>
      <c r="E695" s="19"/>
      <c r="F695" s="19"/>
      <c r="G695" s="19"/>
      <c r="H695" s="19"/>
    </row>
    <row r="696" spans="2:8" x14ac:dyDescent="0.3">
      <c r="B696" s="26"/>
      <c r="D696" s="27"/>
      <c r="E696" s="19"/>
      <c r="F696" s="19"/>
      <c r="G696" s="19"/>
      <c r="H696" s="19"/>
    </row>
    <row r="697" spans="2:8" x14ac:dyDescent="0.3">
      <c r="B697" s="26"/>
      <c r="D697" s="27"/>
      <c r="E697" s="19"/>
      <c r="F697" s="19"/>
      <c r="G697" s="19"/>
      <c r="H697" s="19"/>
    </row>
    <row r="698" spans="2:8" x14ac:dyDescent="0.3">
      <c r="B698" s="26"/>
      <c r="D698" s="27"/>
      <c r="E698" s="19"/>
      <c r="F698" s="19"/>
      <c r="G698" s="19"/>
      <c r="H698" s="19"/>
    </row>
    <row r="699" spans="2:8" x14ac:dyDescent="0.3">
      <c r="B699" s="26"/>
      <c r="D699" s="27"/>
      <c r="E699" s="19"/>
      <c r="F699" s="19"/>
      <c r="G699" s="19"/>
      <c r="H699" s="19"/>
    </row>
    <row r="700" spans="2:8" x14ac:dyDescent="0.3">
      <c r="B700" s="26"/>
      <c r="D700" s="27"/>
      <c r="E700" s="19"/>
      <c r="F700" s="19"/>
      <c r="G700" s="19"/>
      <c r="H700" s="19"/>
    </row>
    <row r="701" spans="2:8" x14ac:dyDescent="0.3">
      <c r="B701" s="26"/>
      <c r="D701" s="27"/>
      <c r="E701" s="19"/>
      <c r="F701" s="19"/>
      <c r="G701" s="19"/>
      <c r="H701" s="19"/>
    </row>
    <row r="702" spans="2:8" x14ac:dyDescent="0.3">
      <c r="B702" s="26"/>
      <c r="D702" s="27"/>
      <c r="E702" s="19"/>
      <c r="F702" s="19"/>
      <c r="G702" s="19"/>
      <c r="H702" s="19"/>
    </row>
    <row r="703" spans="2:8" x14ac:dyDescent="0.3">
      <c r="B703" s="26"/>
      <c r="D703" s="27"/>
      <c r="E703" s="19"/>
      <c r="F703" s="19"/>
      <c r="G703" s="19"/>
      <c r="H703" s="19"/>
    </row>
    <row r="704" spans="2:8" x14ac:dyDescent="0.3">
      <c r="B704" s="26"/>
      <c r="D704" s="27"/>
      <c r="E704" s="19"/>
      <c r="F704" s="19"/>
      <c r="G704" s="19"/>
      <c r="H704" s="19"/>
    </row>
    <row r="705" spans="2:8" x14ac:dyDescent="0.3">
      <c r="B705" s="26"/>
      <c r="D705" s="27"/>
      <c r="E705" s="19"/>
      <c r="F705" s="19"/>
      <c r="G705" s="19"/>
      <c r="H705" s="19"/>
    </row>
    <row r="706" spans="2:8" x14ac:dyDescent="0.3">
      <c r="B706" s="26"/>
      <c r="D706" s="27"/>
      <c r="E706" s="19"/>
      <c r="F706" s="19"/>
      <c r="G706" s="19"/>
      <c r="H706" s="19"/>
    </row>
    <row r="707" spans="2:8" x14ac:dyDescent="0.3">
      <c r="B707" s="26"/>
      <c r="D707" s="27"/>
      <c r="E707" s="19"/>
      <c r="F707" s="19"/>
      <c r="G707" s="19"/>
      <c r="H707" s="19"/>
    </row>
    <row r="708" spans="2:8" x14ac:dyDescent="0.3">
      <c r="B708" s="26"/>
      <c r="D708" s="27"/>
      <c r="E708" s="19"/>
      <c r="F708" s="19"/>
      <c r="G708" s="19"/>
      <c r="H708" s="19"/>
    </row>
    <row r="709" spans="2:8" x14ac:dyDescent="0.3">
      <c r="B709" s="26"/>
      <c r="D709" s="27"/>
      <c r="E709" s="19"/>
      <c r="F709" s="19"/>
      <c r="G709" s="19"/>
      <c r="H709" s="19"/>
    </row>
    <row r="710" spans="2:8" x14ac:dyDescent="0.3">
      <c r="B710" s="26"/>
      <c r="D710" s="27"/>
      <c r="E710" s="19"/>
      <c r="F710" s="19"/>
      <c r="G710" s="19"/>
      <c r="H710" s="19"/>
    </row>
    <row r="711" spans="2:8" x14ac:dyDescent="0.3">
      <c r="B711" s="26"/>
      <c r="D711" s="27"/>
      <c r="E711" s="19"/>
      <c r="F711" s="19"/>
      <c r="G711" s="19"/>
      <c r="H711" s="19"/>
    </row>
    <row r="712" spans="2:8" x14ac:dyDescent="0.3">
      <c r="B712" s="26"/>
      <c r="D712" s="27"/>
      <c r="E712" s="19"/>
      <c r="F712" s="19"/>
      <c r="G712" s="19"/>
      <c r="H712" s="19"/>
    </row>
    <row r="713" spans="2:8" x14ac:dyDescent="0.3">
      <c r="B713" s="26"/>
      <c r="D713" s="27"/>
      <c r="E713" s="19"/>
      <c r="F713" s="19"/>
      <c r="G713" s="19"/>
      <c r="H713" s="19"/>
    </row>
    <row r="714" spans="2:8" x14ac:dyDescent="0.3">
      <c r="B714" s="26"/>
      <c r="D714" s="27"/>
      <c r="E714" s="19"/>
      <c r="F714" s="19"/>
      <c r="G714" s="19"/>
      <c r="H714" s="19"/>
    </row>
    <row r="715" spans="2:8" x14ac:dyDescent="0.3">
      <c r="B715" s="26"/>
      <c r="D715" s="27"/>
      <c r="E715" s="19"/>
      <c r="F715" s="19"/>
      <c r="G715" s="19"/>
      <c r="H715" s="19"/>
    </row>
    <row r="716" spans="2:8" x14ac:dyDescent="0.3">
      <c r="B716" s="26"/>
      <c r="D716" s="27"/>
      <c r="E716" s="19"/>
      <c r="F716" s="19"/>
      <c r="G716" s="19"/>
      <c r="H716" s="19"/>
    </row>
    <row r="717" spans="2:8" x14ac:dyDescent="0.3">
      <c r="B717" s="26"/>
      <c r="D717" s="27"/>
      <c r="E717" s="19"/>
      <c r="F717" s="19"/>
      <c r="G717" s="19"/>
      <c r="H717" s="19"/>
    </row>
    <row r="718" spans="2:8" x14ac:dyDescent="0.3">
      <c r="B718" s="26"/>
      <c r="D718" s="27"/>
      <c r="E718" s="19"/>
      <c r="F718" s="19"/>
      <c r="G718" s="19"/>
      <c r="H718" s="19"/>
    </row>
    <row r="719" spans="2:8" x14ac:dyDescent="0.3">
      <c r="B719" s="26"/>
      <c r="D719" s="27"/>
      <c r="E719" s="19"/>
      <c r="F719" s="19"/>
      <c r="G719" s="19"/>
      <c r="H719" s="19"/>
    </row>
    <row r="720" spans="2:8" x14ac:dyDescent="0.3">
      <c r="B720" s="26"/>
      <c r="D720" s="27"/>
      <c r="E720" s="19"/>
      <c r="F720" s="19"/>
      <c r="G720" s="19"/>
      <c r="H720" s="19"/>
    </row>
    <row r="721" spans="2:8" x14ac:dyDescent="0.3">
      <c r="B721" s="26"/>
      <c r="D721" s="27"/>
      <c r="E721" s="19"/>
      <c r="F721" s="19"/>
      <c r="G721" s="19"/>
      <c r="H721" s="19"/>
    </row>
    <row r="722" spans="2:8" x14ac:dyDescent="0.3">
      <c r="B722" s="26"/>
      <c r="D722" s="27"/>
      <c r="E722" s="19"/>
      <c r="F722" s="19"/>
      <c r="G722" s="19"/>
      <c r="H722" s="19"/>
    </row>
    <row r="723" spans="2:8" x14ac:dyDescent="0.3">
      <c r="B723" s="26"/>
      <c r="D723" s="27"/>
      <c r="E723" s="19"/>
      <c r="F723" s="19"/>
      <c r="G723" s="19"/>
      <c r="H723" s="19"/>
    </row>
    <row r="724" spans="2:8" x14ac:dyDescent="0.3">
      <c r="B724" s="26"/>
      <c r="D724" s="27"/>
      <c r="E724" s="19"/>
      <c r="F724" s="19"/>
      <c r="G724" s="19"/>
      <c r="H724" s="19"/>
    </row>
    <row r="725" spans="2:8" x14ac:dyDescent="0.3">
      <c r="B725" s="26"/>
      <c r="D725" s="27"/>
      <c r="E725" s="19"/>
      <c r="F725" s="19"/>
      <c r="G725" s="19"/>
      <c r="H725" s="19"/>
    </row>
    <row r="726" spans="2:8" x14ac:dyDescent="0.3">
      <c r="B726" s="26"/>
      <c r="D726" s="27"/>
      <c r="E726" s="19"/>
      <c r="F726" s="19"/>
      <c r="G726" s="19"/>
      <c r="H726" s="19"/>
    </row>
    <row r="727" spans="2:8" x14ac:dyDescent="0.3">
      <c r="B727" s="26"/>
      <c r="D727" s="27"/>
      <c r="E727" s="19"/>
      <c r="F727" s="19"/>
      <c r="G727" s="19"/>
      <c r="H727" s="19"/>
    </row>
    <row r="728" spans="2:8" x14ac:dyDescent="0.3">
      <c r="B728" s="26"/>
      <c r="D728" s="27"/>
      <c r="E728" s="19"/>
      <c r="F728" s="19"/>
      <c r="G728" s="19"/>
      <c r="H728" s="19"/>
    </row>
    <row r="729" spans="2:8" x14ac:dyDescent="0.3">
      <c r="B729" s="26"/>
      <c r="D729" s="27"/>
      <c r="E729" s="19"/>
      <c r="F729" s="19"/>
      <c r="G729" s="19"/>
      <c r="H729" s="19"/>
    </row>
    <row r="730" spans="2:8" x14ac:dyDescent="0.3">
      <c r="B730" s="26"/>
      <c r="D730" s="27"/>
      <c r="E730" s="19"/>
      <c r="F730" s="19"/>
      <c r="G730" s="19"/>
      <c r="H730" s="19"/>
    </row>
    <row r="731" spans="2:8" x14ac:dyDescent="0.3">
      <c r="B731" s="26"/>
      <c r="D731" s="27"/>
      <c r="E731" s="19"/>
      <c r="F731" s="19"/>
      <c r="G731" s="19"/>
      <c r="H731" s="19"/>
    </row>
    <row r="732" spans="2:8" x14ac:dyDescent="0.3">
      <c r="B732" s="26"/>
      <c r="D732" s="27"/>
      <c r="E732" s="19"/>
      <c r="F732" s="19"/>
      <c r="G732" s="19"/>
      <c r="H732" s="19"/>
    </row>
    <row r="733" spans="2:8" x14ac:dyDescent="0.3">
      <c r="B733" s="26"/>
      <c r="D733" s="27"/>
      <c r="E733" s="19"/>
      <c r="F733" s="19"/>
      <c r="G733" s="19"/>
      <c r="H733" s="19"/>
    </row>
    <row r="734" spans="2:8" x14ac:dyDescent="0.3">
      <c r="B734" s="26"/>
      <c r="D734" s="27"/>
      <c r="E734" s="19"/>
      <c r="F734" s="19"/>
      <c r="G734" s="19"/>
      <c r="H734" s="19"/>
    </row>
    <row r="735" spans="2:8" x14ac:dyDescent="0.3">
      <c r="B735" s="26"/>
      <c r="D735" s="27"/>
      <c r="E735" s="19"/>
      <c r="F735" s="19"/>
      <c r="G735" s="19"/>
      <c r="H735" s="19"/>
    </row>
    <row r="736" spans="2:8" x14ac:dyDescent="0.3">
      <c r="B736" s="26"/>
      <c r="D736" s="27"/>
      <c r="E736" s="19"/>
      <c r="F736" s="19"/>
      <c r="G736" s="19"/>
      <c r="H736" s="19"/>
    </row>
    <row r="737" spans="2:8" x14ac:dyDescent="0.3">
      <c r="B737" s="26"/>
      <c r="D737" s="27"/>
      <c r="E737" s="19"/>
      <c r="F737" s="19"/>
      <c r="G737" s="19"/>
      <c r="H737" s="19"/>
    </row>
    <row r="738" spans="2:8" x14ac:dyDescent="0.3">
      <c r="B738" s="26"/>
      <c r="D738" s="27"/>
      <c r="E738" s="19"/>
      <c r="F738" s="19"/>
      <c r="G738" s="19"/>
      <c r="H738" s="19"/>
    </row>
    <row r="739" spans="2:8" x14ac:dyDescent="0.3">
      <c r="B739" s="26"/>
      <c r="D739" s="27"/>
      <c r="E739" s="19"/>
      <c r="F739" s="19"/>
      <c r="G739" s="19"/>
      <c r="H739" s="19"/>
    </row>
    <row r="740" spans="2:8" x14ac:dyDescent="0.3">
      <c r="B740" s="26"/>
      <c r="D740" s="27"/>
      <c r="E740" s="19"/>
      <c r="F740" s="19"/>
      <c r="G740" s="19"/>
      <c r="H740" s="19"/>
    </row>
    <row r="741" spans="2:8" x14ac:dyDescent="0.3">
      <c r="B741" s="26"/>
      <c r="D741" s="27"/>
      <c r="E741" s="19"/>
      <c r="F741" s="19"/>
      <c r="G741" s="19"/>
      <c r="H741" s="19"/>
    </row>
    <row r="742" spans="2:8" x14ac:dyDescent="0.3">
      <c r="B742" s="26"/>
      <c r="D742" s="27"/>
      <c r="E742" s="19"/>
      <c r="F742" s="19"/>
      <c r="G742" s="19"/>
      <c r="H742" s="19"/>
    </row>
    <row r="743" spans="2:8" x14ac:dyDescent="0.3">
      <c r="B743" s="26"/>
      <c r="D743" s="27"/>
      <c r="E743" s="19"/>
      <c r="F743" s="19"/>
      <c r="G743" s="19"/>
      <c r="H743" s="19"/>
    </row>
    <row r="744" spans="2:8" x14ac:dyDescent="0.3">
      <c r="B744" s="26"/>
      <c r="D744" s="27"/>
      <c r="E744" s="19"/>
      <c r="F744" s="19"/>
      <c r="G744" s="19"/>
      <c r="H744" s="19"/>
    </row>
    <row r="745" spans="2:8" x14ac:dyDescent="0.3">
      <c r="B745" s="26"/>
      <c r="D745" s="27"/>
      <c r="E745" s="19"/>
      <c r="F745" s="19"/>
      <c r="G745" s="19"/>
      <c r="H745" s="19"/>
    </row>
    <row r="746" spans="2:8" x14ac:dyDescent="0.3">
      <c r="B746" s="26"/>
      <c r="D746" s="27"/>
      <c r="E746" s="19"/>
      <c r="F746" s="19"/>
      <c r="G746" s="19"/>
      <c r="H746" s="19"/>
    </row>
    <row r="747" spans="2:8" x14ac:dyDescent="0.3">
      <c r="B747" s="26"/>
      <c r="D747" s="27"/>
      <c r="E747" s="19"/>
      <c r="F747" s="19"/>
      <c r="G747" s="19"/>
      <c r="H747" s="19"/>
    </row>
    <row r="748" spans="2:8" x14ac:dyDescent="0.3">
      <c r="B748" s="26"/>
      <c r="D748" s="27"/>
      <c r="E748" s="19"/>
      <c r="F748" s="19"/>
      <c r="G748" s="19"/>
      <c r="H748" s="19"/>
    </row>
    <row r="749" spans="2:8" x14ac:dyDescent="0.3">
      <c r="B749" s="26"/>
      <c r="D749" s="27"/>
      <c r="E749" s="19"/>
      <c r="F749" s="19"/>
      <c r="G749" s="19"/>
      <c r="H749" s="19"/>
    </row>
    <row r="750" spans="2:8" x14ac:dyDescent="0.3">
      <c r="B750" s="26"/>
      <c r="D750" s="27"/>
      <c r="E750" s="19"/>
      <c r="F750" s="19"/>
      <c r="G750" s="19"/>
      <c r="H750" s="19"/>
    </row>
    <row r="751" spans="2:8" x14ac:dyDescent="0.3">
      <c r="B751" s="26"/>
      <c r="D751" s="27"/>
      <c r="E751" s="19"/>
      <c r="F751" s="19"/>
      <c r="G751" s="19"/>
      <c r="H751" s="19"/>
    </row>
    <row r="752" spans="2:8" x14ac:dyDescent="0.3">
      <c r="B752" s="26"/>
      <c r="D752" s="27"/>
      <c r="E752" s="19"/>
      <c r="F752" s="19"/>
      <c r="G752" s="19"/>
      <c r="H752" s="19"/>
    </row>
    <row r="753" spans="2:8" x14ac:dyDescent="0.3">
      <c r="B753" s="26"/>
      <c r="D753" s="27"/>
      <c r="E753" s="19"/>
      <c r="F753" s="19"/>
      <c r="G753" s="19"/>
      <c r="H753" s="19"/>
    </row>
    <row r="754" spans="2:8" x14ac:dyDescent="0.3">
      <c r="B754" s="26"/>
      <c r="D754" s="27"/>
      <c r="E754" s="19"/>
      <c r="F754" s="19"/>
      <c r="G754" s="19"/>
      <c r="H754" s="19"/>
    </row>
    <row r="755" spans="2:8" x14ac:dyDescent="0.3">
      <c r="B755" s="26"/>
      <c r="D755" s="27"/>
      <c r="E755" s="19"/>
      <c r="F755" s="19"/>
      <c r="G755" s="19"/>
      <c r="H755" s="19"/>
    </row>
    <row r="756" spans="2:8" x14ac:dyDescent="0.3">
      <c r="B756" s="26"/>
      <c r="D756" s="27"/>
      <c r="E756" s="19"/>
      <c r="F756" s="19"/>
      <c r="G756" s="19"/>
      <c r="H756" s="19"/>
    </row>
    <row r="757" spans="2:8" x14ac:dyDescent="0.3">
      <c r="B757" s="26"/>
      <c r="D757" s="27"/>
      <c r="E757" s="19"/>
      <c r="F757" s="19"/>
      <c r="G757" s="19"/>
      <c r="H757" s="19"/>
    </row>
    <row r="758" spans="2:8" x14ac:dyDescent="0.3">
      <c r="B758" s="26"/>
      <c r="D758" s="27"/>
      <c r="E758" s="19"/>
      <c r="F758" s="19"/>
      <c r="G758" s="19"/>
      <c r="H758" s="19"/>
    </row>
    <row r="759" spans="2:8" x14ac:dyDescent="0.3">
      <c r="B759" s="26"/>
      <c r="D759" s="27"/>
      <c r="E759" s="19"/>
      <c r="F759" s="19"/>
      <c r="G759" s="19"/>
      <c r="H759" s="19"/>
    </row>
    <row r="760" spans="2:8" x14ac:dyDescent="0.3">
      <c r="B760" s="26"/>
      <c r="D760" s="27"/>
      <c r="E760" s="19"/>
      <c r="F760" s="19"/>
      <c r="G760" s="19"/>
      <c r="H760" s="19"/>
    </row>
    <row r="761" spans="2:8" x14ac:dyDescent="0.3">
      <c r="B761" s="26"/>
      <c r="D761" s="27"/>
      <c r="E761" s="19"/>
      <c r="F761" s="19"/>
      <c r="G761" s="19"/>
      <c r="H761" s="19"/>
    </row>
    <row r="762" spans="2:8" x14ac:dyDescent="0.3">
      <c r="B762" s="26"/>
      <c r="D762" s="27"/>
      <c r="E762" s="19"/>
      <c r="F762" s="19"/>
      <c r="G762" s="19"/>
      <c r="H762" s="19"/>
    </row>
    <row r="763" spans="2:8" x14ac:dyDescent="0.3">
      <c r="B763" s="26"/>
      <c r="D763" s="27"/>
      <c r="E763" s="19"/>
      <c r="F763" s="19"/>
      <c r="G763" s="19"/>
      <c r="H763" s="19"/>
    </row>
    <row r="764" spans="2:8" x14ac:dyDescent="0.3">
      <c r="B764" s="26"/>
      <c r="D764" s="27"/>
      <c r="E764" s="19"/>
      <c r="F764" s="19"/>
      <c r="G764" s="19"/>
      <c r="H764" s="19"/>
    </row>
    <row r="765" spans="2:8" x14ac:dyDescent="0.3">
      <c r="B765" s="26"/>
      <c r="D765" s="27"/>
      <c r="E765" s="19"/>
      <c r="F765" s="19"/>
      <c r="G765" s="19"/>
      <c r="H765" s="19"/>
    </row>
    <row r="766" spans="2:8" x14ac:dyDescent="0.3">
      <c r="B766" s="26"/>
      <c r="D766" s="27"/>
      <c r="E766" s="19"/>
      <c r="F766" s="19"/>
      <c r="G766" s="19"/>
      <c r="H766" s="19"/>
    </row>
    <row r="767" spans="2:8" x14ac:dyDescent="0.3">
      <c r="B767" s="26"/>
      <c r="D767" s="27"/>
      <c r="E767" s="19"/>
      <c r="F767" s="19"/>
      <c r="G767" s="19"/>
      <c r="H767" s="19"/>
    </row>
    <row r="768" spans="2:8" x14ac:dyDescent="0.3">
      <c r="B768" s="26"/>
      <c r="D768" s="27"/>
      <c r="E768" s="19"/>
      <c r="F768" s="19"/>
      <c r="G768" s="19"/>
      <c r="H768" s="19"/>
    </row>
    <row r="769" spans="2:8" x14ac:dyDescent="0.3">
      <c r="B769" s="26"/>
      <c r="D769" s="27"/>
      <c r="E769" s="19"/>
      <c r="F769" s="19"/>
      <c r="G769" s="19"/>
      <c r="H769" s="19"/>
    </row>
    <row r="770" spans="2:8" x14ac:dyDescent="0.3">
      <c r="B770" s="26"/>
      <c r="D770" s="27"/>
      <c r="E770" s="19"/>
      <c r="F770" s="19"/>
      <c r="G770" s="19"/>
      <c r="H770" s="19"/>
    </row>
    <row r="771" spans="2:8" x14ac:dyDescent="0.3">
      <c r="B771" s="26"/>
      <c r="D771" s="27"/>
      <c r="E771" s="19"/>
      <c r="F771" s="19"/>
      <c r="G771" s="19"/>
      <c r="H771" s="19"/>
    </row>
    <row r="772" spans="2:8" x14ac:dyDescent="0.3">
      <c r="B772" s="26"/>
      <c r="D772" s="27"/>
      <c r="E772" s="19"/>
      <c r="F772" s="19"/>
      <c r="G772" s="19"/>
      <c r="H772" s="19"/>
    </row>
    <row r="773" spans="2:8" x14ac:dyDescent="0.3">
      <c r="B773" s="26"/>
      <c r="D773" s="27"/>
      <c r="E773" s="19"/>
      <c r="F773" s="19"/>
      <c r="G773" s="19"/>
      <c r="H773" s="19"/>
    </row>
    <row r="774" spans="2:8" x14ac:dyDescent="0.3">
      <c r="B774" s="26"/>
      <c r="D774" s="27"/>
      <c r="E774" s="19"/>
      <c r="F774" s="19"/>
      <c r="G774" s="19"/>
      <c r="H774" s="19"/>
    </row>
    <row r="775" spans="2:8" x14ac:dyDescent="0.3">
      <c r="B775" s="26"/>
      <c r="D775" s="27"/>
      <c r="E775" s="19"/>
      <c r="F775" s="19"/>
      <c r="G775" s="19"/>
      <c r="H775" s="19"/>
    </row>
    <row r="776" spans="2:8" x14ac:dyDescent="0.3">
      <c r="B776" s="26"/>
      <c r="D776" s="27"/>
      <c r="E776" s="19"/>
      <c r="F776" s="19"/>
      <c r="G776" s="19"/>
      <c r="H776" s="19"/>
    </row>
    <row r="777" spans="2:8" x14ac:dyDescent="0.3">
      <c r="B777" s="26"/>
      <c r="D777" s="27"/>
      <c r="E777" s="19"/>
      <c r="F777" s="19"/>
      <c r="G777" s="19"/>
      <c r="H777" s="19"/>
    </row>
    <row r="778" spans="2:8" x14ac:dyDescent="0.3">
      <c r="B778" s="26"/>
      <c r="D778" s="27"/>
      <c r="E778" s="19"/>
      <c r="F778" s="19"/>
      <c r="G778" s="19"/>
      <c r="H778" s="19"/>
    </row>
    <row r="779" spans="2:8" x14ac:dyDescent="0.3">
      <c r="B779" s="26"/>
      <c r="D779" s="27"/>
      <c r="E779" s="19"/>
      <c r="F779" s="19"/>
      <c r="G779" s="19"/>
      <c r="H779" s="19"/>
    </row>
    <row r="780" spans="2:8" x14ac:dyDescent="0.3">
      <c r="B780" s="26"/>
      <c r="D780" s="27"/>
      <c r="E780" s="19"/>
      <c r="F780" s="19"/>
      <c r="G780" s="19"/>
      <c r="H780" s="19"/>
    </row>
    <row r="781" spans="2:8" x14ac:dyDescent="0.3">
      <c r="B781" s="26"/>
      <c r="D781" s="27"/>
      <c r="E781" s="19"/>
      <c r="F781" s="19"/>
      <c r="G781" s="19"/>
      <c r="H781" s="19"/>
    </row>
    <row r="782" spans="2:8" x14ac:dyDescent="0.3">
      <c r="B782" s="26"/>
      <c r="D782" s="27"/>
      <c r="E782" s="19"/>
      <c r="F782" s="19"/>
      <c r="G782" s="19"/>
      <c r="H782" s="19"/>
    </row>
    <row r="783" spans="2:8" x14ac:dyDescent="0.3">
      <c r="B783" s="26"/>
      <c r="D783" s="27"/>
      <c r="E783" s="19"/>
      <c r="F783" s="19"/>
      <c r="G783" s="19"/>
      <c r="H783" s="19"/>
    </row>
    <row r="784" spans="2:8" x14ac:dyDescent="0.3">
      <c r="B784" s="26"/>
      <c r="D784" s="27"/>
      <c r="E784" s="19"/>
      <c r="F784" s="19"/>
      <c r="G784" s="19"/>
      <c r="H784" s="19"/>
    </row>
    <row r="785" spans="2:8" x14ac:dyDescent="0.3">
      <c r="B785" s="26"/>
      <c r="D785" s="27"/>
      <c r="E785" s="19"/>
      <c r="F785" s="19"/>
      <c r="G785" s="19"/>
      <c r="H785" s="19"/>
    </row>
    <row r="786" spans="2:8" x14ac:dyDescent="0.3">
      <c r="B786" s="26"/>
      <c r="D786" s="27"/>
      <c r="E786" s="19"/>
      <c r="F786" s="19"/>
      <c r="G786" s="19"/>
      <c r="H786" s="19"/>
    </row>
    <row r="787" spans="2:8" x14ac:dyDescent="0.3">
      <c r="B787" s="26"/>
      <c r="D787" s="27"/>
      <c r="E787" s="19"/>
      <c r="F787" s="19"/>
      <c r="G787" s="19"/>
      <c r="H787" s="19"/>
    </row>
    <row r="788" spans="2:8" x14ac:dyDescent="0.3">
      <c r="B788" s="26"/>
      <c r="D788" s="27"/>
      <c r="E788" s="19"/>
      <c r="F788" s="19"/>
      <c r="G788" s="19"/>
      <c r="H788" s="19"/>
    </row>
    <row r="789" spans="2:8" x14ac:dyDescent="0.3">
      <c r="B789" s="26"/>
      <c r="D789" s="27"/>
      <c r="E789" s="19"/>
      <c r="F789" s="19"/>
      <c r="G789" s="19"/>
      <c r="H789" s="19"/>
    </row>
    <row r="790" spans="2:8" x14ac:dyDescent="0.3">
      <c r="B790" s="26"/>
      <c r="D790" s="27"/>
      <c r="E790" s="19"/>
      <c r="F790" s="19"/>
      <c r="G790" s="19"/>
      <c r="H790" s="19"/>
    </row>
    <row r="791" spans="2:8" x14ac:dyDescent="0.3">
      <c r="B791" s="26"/>
      <c r="D791" s="27"/>
      <c r="E791" s="19"/>
      <c r="F791" s="19"/>
      <c r="G791" s="19"/>
      <c r="H791" s="19"/>
    </row>
    <row r="792" spans="2:8" x14ac:dyDescent="0.3">
      <c r="B792" s="26"/>
      <c r="D792" s="27"/>
      <c r="E792" s="19"/>
      <c r="F792" s="19"/>
      <c r="G792" s="19"/>
      <c r="H792" s="19"/>
    </row>
    <row r="793" spans="2:8" x14ac:dyDescent="0.3">
      <c r="B793" s="26"/>
      <c r="D793" s="27"/>
      <c r="E793" s="19"/>
      <c r="F793" s="19"/>
      <c r="G793" s="19"/>
      <c r="H793" s="19"/>
    </row>
    <row r="794" spans="2:8" x14ac:dyDescent="0.3">
      <c r="B794" s="26"/>
      <c r="D794" s="27"/>
      <c r="E794" s="19"/>
      <c r="F794" s="19"/>
      <c r="G794" s="19"/>
      <c r="H794" s="19"/>
    </row>
    <row r="795" spans="2:8" x14ac:dyDescent="0.3">
      <c r="B795" s="26"/>
      <c r="D795" s="27"/>
      <c r="E795" s="19"/>
      <c r="F795" s="19"/>
      <c r="G795" s="19"/>
      <c r="H795" s="19"/>
    </row>
    <row r="796" spans="2:8" x14ac:dyDescent="0.3">
      <c r="B796" s="26"/>
      <c r="D796" s="27"/>
      <c r="E796" s="19"/>
      <c r="F796" s="19"/>
      <c r="G796" s="19"/>
      <c r="H796" s="19"/>
    </row>
    <row r="797" spans="2:8" x14ac:dyDescent="0.3">
      <c r="B797" s="26"/>
      <c r="D797" s="27"/>
      <c r="E797" s="19"/>
      <c r="F797" s="19"/>
      <c r="G797" s="19"/>
      <c r="H797" s="19"/>
    </row>
    <row r="798" spans="2:8" x14ac:dyDescent="0.3">
      <c r="B798" s="26"/>
      <c r="D798" s="27"/>
      <c r="E798" s="19"/>
      <c r="F798" s="19"/>
      <c r="G798" s="19"/>
      <c r="H798" s="19"/>
    </row>
    <row r="799" spans="2:8" x14ac:dyDescent="0.3">
      <c r="B799" s="26"/>
      <c r="D799" s="27"/>
      <c r="E799" s="19"/>
      <c r="F799" s="19"/>
      <c r="G799" s="19"/>
      <c r="H799" s="19"/>
    </row>
    <row r="800" spans="2:8" x14ac:dyDescent="0.3">
      <c r="B800" s="26"/>
      <c r="D800" s="27"/>
      <c r="E800" s="19"/>
      <c r="F800" s="19"/>
      <c r="G800" s="19"/>
      <c r="H800" s="19"/>
    </row>
    <row r="801" spans="2:8" x14ac:dyDescent="0.3">
      <c r="B801" s="26"/>
      <c r="D801" s="27"/>
      <c r="E801" s="19"/>
      <c r="F801" s="19"/>
      <c r="G801" s="19"/>
      <c r="H801" s="19"/>
    </row>
    <row r="802" spans="2:8" x14ac:dyDescent="0.3">
      <c r="B802" s="26"/>
      <c r="D802" s="27"/>
      <c r="E802" s="19"/>
      <c r="F802" s="19"/>
      <c r="G802" s="19"/>
      <c r="H802" s="19"/>
    </row>
    <row r="803" spans="2:8" x14ac:dyDescent="0.3">
      <c r="B803" s="26"/>
      <c r="D803" s="27"/>
      <c r="E803" s="19"/>
      <c r="F803" s="19"/>
      <c r="G803" s="19"/>
      <c r="H803" s="19"/>
    </row>
    <row r="804" spans="2:8" x14ac:dyDescent="0.3">
      <c r="B804" s="26"/>
      <c r="D804" s="27"/>
      <c r="E804" s="19"/>
      <c r="F804" s="19"/>
      <c r="G804" s="19"/>
      <c r="H804" s="19"/>
    </row>
    <row r="805" spans="2:8" x14ac:dyDescent="0.3">
      <c r="B805" s="26"/>
      <c r="D805" s="27"/>
      <c r="E805" s="19"/>
      <c r="F805" s="19"/>
      <c r="G805" s="19"/>
      <c r="H805" s="19"/>
    </row>
    <row r="806" spans="2:8" x14ac:dyDescent="0.3">
      <c r="B806" s="26"/>
      <c r="D806" s="27"/>
      <c r="E806" s="19"/>
      <c r="F806" s="19"/>
      <c r="G806" s="19"/>
      <c r="H806" s="19"/>
    </row>
    <row r="807" spans="2:8" x14ac:dyDescent="0.3">
      <c r="B807" s="26"/>
      <c r="D807" s="27"/>
      <c r="E807" s="19"/>
      <c r="F807" s="19"/>
      <c r="G807" s="19"/>
      <c r="H807" s="19"/>
    </row>
    <row r="808" spans="2:8" x14ac:dyDescent="0.3">
      <c r="B808" s="26"/>
      <c r="D808" s="27"/>
      <c r="E808" s="19"/>
      <c r="F808" s="19"/>
      <c r="G808" s="19"/>
      <c r="H808" s="19"/>
    </row>
    <row r="809" spans="2:8" x14ac:dyDescent="0.3">
      <c r="B809" s="26"/>
      <c r="D809" s="27"/>
      <c r="E809" s="19"/>
      <c r="F809" s="19"/>
      <c r="G809" s="19"/>
      <c r="H809" s="19"/>
    </row>
    <row r="810" spans="2:8" x14ac:dyDescent="0.3">
      <c r="B810" s="26"/>
      <c r="D810" s="27"/>
      <c r="E810" s="19"/>
      <c r="F810" s="19"/>
      <c r="G810" s="19"/>
      <c r="H810" s="19"/>
    </row>
    <row r="811" spans="2:8" x14ac:dyDescent="0.3">
      <c r="B811" s="26"/>
      <c r="D811" s="27"/>
      <c r="E811" s="19"/>
      <c r="F811" s="19"/>
      <c r="G811" s="19"/>
      <c r="H811" s="19"/>
    </row>
    <row r="812" spans="2:8" x14ac:dyDescent="0.3">
      <c r="B812" s="26"/>
      <c r="D812" s="27"/>
      <c r="E812" s="19"/>
      <c r="F812" s="19"/>
      <c r="G812" s="19"/>
      <c r="H812" s="19"/>
    </row>
    <row r="813" spans="2:8" x14ac:dyDescent="0.3">
      <c r="B813" s="26"/>
      <c r="D813" s="27"/>
      <c r="E813" s="19"/>
      <c r="F813" s="19"/>
      <c r="G813" s="19"/>
      <c r="H813" s="19"/>
    </row>
    <row r="814" spans="2:8" x14ac:dyDescent="0.3">
      <c r="B814" s="26"/>
      <c r="D814" s="27"/>
      <c r="E814" s="19"/>
      <c r="F814" s="19"/>
      <c r="G814" s="19"/>
      <c r="H814" s="19"/>
    </row>
    <row r="815" spans="2:8" x14ac:dyDescent="0.3">
      <c r="B815" s="26"/>
      <c r="D815" s="27"/>
      <c r="E815" s="19"/>
      <c r="F815" s="19"/>
      <c r="G815" s="19"/>
      <c r="H815" s="19"/>
    </row>
    <row r="816" spans="2:8" x14ac:dyDescent="0.3">
      <c r="B816" s="26"/>
      <c r="D816" s="27"/>
      <c r="E816" s="19"/>
      <c r="F816" s="19"/>
      <c r="G816" s="19"/>
      <c r="H816" s="19"/>
    </row>
    <row r="817" spans="2:8" x14ac:dyDescent="0.3">
      <c r="B817" s="26"/>
      <c r="D817" s="27"/>
      <c r="E817" s="19"/>
      <c r="F817" s="19"/>
      <c r="G817" s="19"/>
      <c r="H817" s="19"/>
    </row>
    <row r="818" spans="2:8" x14ac:dyDescent="0.3">
      <c r="B818" s="26"/>
      <c r="D818" s="27"/>
      <c r="E818" s="19"/>
      <c r="F818" s="19"/>
      <c r="G818" s="19"/>
      <c r="H818" s="19"/>
    </row>
    <row r="819" spans="2:8" x14ac:dyDescent="0.3">
      <c r="B819" s="26"/>
      <c r="D819" s="27"/>
      <c r="E819" s="19"/>
      <c r="F819" s="19"/>
      <c r="G819" s="19"/>
      <c r="H819" s="19"/>
    </row>
    <row r="820" spans="2:8" x14ac:dyDescent="0.3">
      <c r="B820" s="26"/>
      <c r="D820" s="27"/>
      <c r="E820" s="19"/>
      <c r="F820" s="19"/>
      <c r="G820" s="19"/>
      <c r="H820" s="19"/>
    </row>
    <row r="821" spans="2:8" x14ac:dyDescent="0.3">
      <c r="B821" s="26"/>
      <c r="D821" s="27"/>
      <c r="E821" s="19"/>
      <c r="F821" s="19"/>
      <c r="G821" s="19"/>
      <c r="H821" s="19"/>
    </row>
    <row r="822" spans="2:8" x14ac:dyDescent="0.3">
      <c r="B822" s="26"/>
      <c r="D822" s="27"/>
      <c r="E822" s="19"/>
      <c r="F822" s="19"/>
      <c r="G822" s="19"/>
      <c r="H822" s="19"/>
    </row>
    <row r="823" spans="2:8" x14ac:dyDescent="0.3">
      <c r="B823" s="26"/>
      <c r="D823" s="27"/>
      <c r="E823" s="19"/>
      <c r="F823" s="19"/>
      <c r="G823" s="19"/>
      <c r="H823" s="19"/>
    </row>
    <row r="824" spans="2:8" x14ac:dyDescent="0.3">
      <c r="B824" s="26"/>
      <c r="D824" s="27"/>
      <c r="E824" s="19"/>
      <c r="F824" s="19"/>
      <c r="G824" s="19"/>
      <c r="H824" s="19"/>
    </row>
    <row r="825" spans="2:8" x14ac:dyDescent="0.3">
      <c r="B825" s="26"/>
      <c r="D825" s="27"/>
      <c r="E825" s="19"/>
      <c r="F825" s="19"/>
      <c r="G825" s="19"/>
      <c r="H825" s="19"/>
    </row>
    <row r="826" spans="2:8" x14ac:dyDescent="0.3">
      <c r="B826" s="26"/>
      <c r="D826" s="27"/>
      <c r="E826" s="19"/>
      <c r="F826" s="19"/>
      <c r="G826" s="19"/>
      <c r="H826" s="19"/>
    </row>
    <row r="827" spans="2:8" x14ac:dyDescent="0.3">
      <c r="B827" s="26"/>
      <c r="D827" s="27"/>
      <c r="E827" s="19"/>
      <c r="F827" s="19"/>
      <c r="G827" s="19"/>
      <c r="H827" s="19"/>
    </row>
    <row r="828" spans="2:8" x14ac:dyDescent="0.3">
      <c r="B828" s="26"/>
      <c r="D828" s="27"/>
      <c r="E828" s="19"/>
      <c r="F828" s="19"/>
      <c r="G828" s="19"/>
      <c r="H828" s="19"/>
    </row>
    <row r="829" spans="2:8" x14ac:dyDescent="0.3">
      <c r="B829" s="26"/>
      <c r="D829" s="27"/>
      <c r="E829" s="19"/>
      <c r="F829" s="19"/>
      <c r="G829" s="19"/>
      <c r="H829" s="19"/>
    </row>
    <row r="830" spans="2:8" x14ac:dyDescent="0.3">
      <c r="B830" s="26"/>
      <c r="D830" s="27"/>
      <c r="E830" s="19"/>
      <c r="F830" s="19"/>
      <c r="G830" s="19"/>
      <c r="H830" s="19"/>
    </row>
    <row r="831" spans="2:8" x14ac:dyDescent="0.3">
      <c r="B831" s="26"/>
      <c r="D831" s="27"/>
      <c r="E831" s="19"/>
      <c r="F831" s="19"/>
      <c r="G831" s="19"/>
      <c r="H831" s="19"/>
    </row>
    <row r="832" spans="2:8" x14ac:dyDescent="0.3">
      <c r="B832" s="26"/>
      <c r="D832" s="27"/>
      <c r="E832" s="19"/>
      <c r="F832" s="19"/>
      <c r="G832" s="19"/>
      <c r="H832" s="19"/>
    </row>
    <row r="833" spans="2:8" x14ac:dyDescent="0.3">
      <c r="B833" s="26"/>
      <c r="D833" s="27"/>
      <c r="E833" s="19"/>
      <c r="F833" s="19"/>
      <c r="G833" s="19"/>
      <c r="H833" s="19"/>
    </row>
    <row r="834" spans="2:8" x14ac:dyDescent="0.3">
      <c r="B834" s="26"/>
      <c r="D834" s="27"/>
      <c r="E834" s="19"/>
      <c r="F834" s="19"/>
      <c r="G834" s="19"/>
      <c r="H834" s="19"/>
    </row>
    <row r="835" spans="2:8" x14ac:dyDescent="0.3">
      <c r="B835" s="26"/>
      <c r="D835" s="27"/>
      <c r="E835" s="19"/>
      <c r="F835" s="19"/>
      <c r="G835" s="19"/>
      <c r="H835" s="19"/>
    </row>
    <row r="836" spans="2:8" x14ac:dyDescent="0.3">
      <c r="B836" s="26"/>
      <c r="D836" s="27"/>
      <c r="E836" s="19"/>
      <c r="F836" s="19"/>
      <c r="G836" s="19"/>
      <c r="H836" s="19"/>
    </row>
    <row r="837" spans="2:8" x14ac:dyDescent="0.3">
      <c r="B837" s="26"/>
      <c r="D837" s="27"/>
      <c r="E837" s="19"/>
      <c r="F837" s="19"/>
      <c r="G837" s="19"/>
      <c r="H837" s="19"/>
    </row>
    <row r="838" spans="2:8" x14ac:dyDescent="0.3">
      <c r="B838" s="26"/>
      <c r="D838" s="27"/>
      <c r="E838" s="19"/>
      <c r="F838" s="19"/>
      <c r="G838" s="19"/>
      <c r="H838" s="19"/>
    </row>
    <row r="839" spans="2:8" x14ac:dyDescent="0.3">
      <c r="B839" s="26"/>
      <c r="D839" s="27"/>
      <c r="E839" s="19"/>
      <c r="F839" s="19"/>
      <c r="G839" s="19"/>
      <c r="H839" s="19"/>
    </row>
    <row r="840" spans="2:8" x14ac:dyDescent="0.3">
      <c r="B840" s="26"/>
      <c r="D840" s="27"/>
      <c r="E840" s="19"/>
      <c r="F840" s="19"/>
      <c r="G840" s="19"/>
      <c r="H840" s="19"/>
    </row>
    <row r="841" spans="2:8" x14ac:dyDescent="0.3">
      <c r="B841" s="26"/>
      <c r="D841" s="27"/>
      <c r="E841" s="19"/>
      <c r="F841" s="19"/>
      <c r="G841" s="19"/>
      <c r="H841" s="19"/>
    </row>
    <row r="842" spans="2:8" x14ac:dyDescent="0.3">
      <c r="B842" s="26"/>
      <c r="D842" s="27"/>
      <c r="E842" s="19"/>
      <c r="F842" s="19"/>
      <c r="G842" s="19"/>
      <c r="H842" s="19"/>
    </row>
    <row r="843" spans="2:8" x14ac:dyDescent="0.3">
      <c r="B843" s="26"/>
      <c r="D843" s="27"/>
      <c r="E843" s="19"/>
      <c r="F843" s="19"/>
      <c r="G843" s="19"/>
      <c r="H843" s="19"/>
    </row>
    <row r="844" spans="2:8" x14ac:dyDescent="0.3">
      <c r="B844" s="26"/>
      <c r="D844" s="27"/>
      <c r="E844" s="19"/>
      <c r="F844" s="19"/>
      <c r="G844" s="19"/>
      <c r="H844" s="19"/>
    </row>
    <row r="845" spans="2:8" x14ac:dyDescent="0.3">
      <c r="B845" s="26"/>
      <c r="D845" s="27"/>
      <c r="E845" s="19"/>
      <c r="F845" s="19"/>
      <c r="G845" s="19"/>
      <c r="H845" s="19"/>
    </row>
    <row r="846" spans="2:8" x14ac:dyDescent="0.3">
      <c r="B846" s="26"/>
      <c r="D846" s="27"/>
      <c r="E846" s="19"/>
      <c r="F846" s="19"/>
      <c r="G846" s="19"/>
      <c r="H846" s="19"/>
    </row>
    <row r="847" spans="2:8" x14ac:dyDescent="0.3">
      <c r="B847" s="26"/>
      <c r="D847" s="27"/>
      <c r="E847" s="19"/>
      <c r="F847" s="19"/>
      <c r="G847" s="19"/>
      <c r="H847" s="19"/>
    </row>
    <row r="848" spans="2:8" x14ac:dyDescent="0.3">
      <c r="B848" s="26"/>
      <c r="D848" s="27"/>
      <c r="E848" s="19"/>
      <c r="F848" s="19"/>
      <c r="G848" s="19"/>
      <c r="H848" s="19"/>
    </row>
    <row r="849" spans="2:8" x14ac:dyDescent="0.3">
      <c r="B849" s="26"/>
      <c r="D849" s="27"/>
      <c r="E849" s="19"/>
      <c r="F849" s="19"/>
      <c r="G849" s="19"/>
      <c r="H849" s="19"/>
    </row>
    <row r="850" spans="2:8" x14ac:dyDescent="0.3">
      <c r="B850" s="26"/>
      <c r="D850" s="27"/>
      <c r="E850" s="19"/>
      <c r="F850" s="19"/>
      <c r="G850" s="19"/>
      <c r="H850" s="19"/>
    </row>
    <row r="851" spans="2:8" x14ac:dyDescent="0.3">
      <c r="B851" s="26"/>
      <c r="D851" s="27"/>
      <c r="E851" s="19"/>
      <c r="F851" s="19"/>
      <c r="G851" s="19"/>
      <c r="H851" s="19"/>
    </row>
    <row r="852" spans="2:8" x14ac:dyDescent="0.3">
      <c r="B852" s="26"/>
      <c r="D852" s="27"/>
      <c r="E852" s="19"/>
      <c r="F852" s="19"/>
      <c r="G852" s="19"/>
      <c r="H852" s="19"/>
    </row>
    <row r="853" spans="2:8" x14ac:dyDescent="0.3">
      <c r="B853" s="26"/>
      <c r="D853" s="27"/>
      <c r="E853" s="19"/>
      <c r="F853" s="19"/>
      <c r="G853" s="19"/>
      <c r="H853" s="19"/>
    </row>
    <row r="854" spans="2:8" x14ac:dyDescent="0.3">
      <c r="B854" s="26"/>
      <c r="D854" s="27"/>
      <c r="E854" s="19"/>
      <c r="F854" s="19"/>
      <c r="G854" s="19"/>
      <c r="H854" s="19"/>
    </row>
    <row r="855" spans="2:8" x14ac:dyDescent="0.3">
      <c r="B855" s="26"/>
      <c r="D855" s="27"/>
      <c r="E855" s="19"/>
      <c r="F855" s="19"/>
      <c r="G855" s="19"/>
      <c r="H855" s="19"/>
    </row>
    <row r="856" spans="2:8" x14ac:dyDescent="0.3">
      <c r="B856" s="26"/>
      <c r="D856" s="27"/>
      <c r="E856" s="19"/>
      <c r="F856" s="19"/>
      <c r="G856" s="19"/>
      <c r="H856" s="19"/>
    </row>
    <row r="857" spans="2:8" x14ac:dyDescent="0.3">
      <c r="B857" s="26"/>
      <c r="D857" s="27"/>
      <c r="E857" s="19"/>
      <c r="F857" s="19"/>
      <c r="G857" s="19"/>
      <c r="H857" s="19"/>
    </row>
    <row r="858" spans="2:8" x14ac:dyDescent="0.3">
      <c r="B858" s="26"/>
      <c r="D858" s="27"/>
      <c r="E858" s="19"/>
      <c r="F858" s="19"/>
      <c r="G858" s="19"/>
      <c r="H858" s="19"/>
    </row>
    <row r="859" spans="2:8" x14ac:dyDescent="0.3">
      <c r="B859" s="26"/>
      <c r="D859" s="27"/>
      <c r="E859" s="19"/>
      <c r="F859" s="19"/>
      <c r="G859" s="19"/>
      <c r="H859" s="19"/>
    </row>
    <row r="860" spans="2:8" x14ac:dyDescent="0.3">
      <c r="B860" s="26"/>
      <c r="D860" s="27"/>
      <c r="E860" s="19"/>
      <c r="F860" s="19"/>
      <c r="G860" s="19"/>
      <c r="H860" s="19"/>
    </row>
    <row r="861" spans="2:8" x14ac:dyDescent="0.3">
      <c r="B861" s="26"/>
      <c r="D861" s="27"/>
      <c r="E861" s="19"/>
      <c r="F861" s="19"/>
      <c r="G861" s="19"/>
      <c r="H861" s="19"/>
    </row>
    <row r="862" spans="2:8" x14ac:dyDescent="0.3">
      <c r="B862" s="26"/>
      <c r="D862" s="27"/>
      <c r="E862" s="19"/>
      <c r="F862" s="19"/>
      <c r="G862" s="19"/>
      <c r="H862" s="19"/>
    </row>
    <row r="863" spans="2:8" x14ac:dyDescent="0.3">
      <c r="B863" s="26"/>
      <c r="D863" s="27"/>
      <c r="E863" s="19"/>
      <c r="F863" s="19"/>
      <c r="G863" s="19"/>
      <c r="H863" s="19"/>
    </row>
    <row r="864" spans="2:8" x14ac:dyDescent="0.3">
      <c r="B864" s="26"/>
      <c r="D864" s="27"/>
      <c r="E864" s="19"/>
      <c r="F864" s="19"/>
      <c r="G864" s="19"/>
      <c r="H864" s="19"/>
    </row>
    <row r="865" spans="2:8" x14ac:dyDescent="0.3">
      <c r="B865" s="26"/>
      <c r="D865" s="27"/>
      <c r="E865" s="19"/>
      <c r="F865" s="19"/>
      <c r="G865" s="19"/>
      <c r="H865" s="19"/>
    </row>
    <row r="866" spans="2:8" x14ac:dyDescent="0.3">
      <c r="B866" s="26"/>
      <c r="D866" s="27"/>
      <c r="E866" s="19"/>
      <c r="F866" s="19"/>
      <c r="G866" s="19"/>
      <c r="H866" s="19"/>
    </row>
    <row r="867" spans="2:8" x14ac:dyDescent="0.3">
      <c r="B867" s="26"/>
      <c r="D867" s="27"/>
      <c r="E867" s="19"/>
      <c r="F867" s="19"/>
      <c r="G867" s="19"/>
      <c r="H867" s="19"/>
    </row>
    <row r="868" spans="2:8" x14ac:dyDescent="0.3">
      <c r="B868" s="26"/>
      <c r="D868" s="27"/>
      <c r="E868" s="19"/>
      <c r="F868" s="19"/>
      <c r="G868" s="19"/>
      <c r="H868" s="19"/>
    </row>
    <row r="869" spans="2:8" x14ac:dyDescent="0.3">
      <c r="B869" s="26"/>
      <c r="D869" s="27"/>
      <c r="E869" s="19"/>
      <c r="F869" s="19"/>
      <c r="G869" s="19"/>
      <c r="H869" s="19"/>
    </row>
    <row r="870" spans="2:8" x14ac:dyDescent="0.3">
      <c r="B870" s="26"/>
      <c r="D870" s="27"/>
      <c r="E870" s="19"/>
      <c r="F870" s="19"/>
      <c r="G870" s="19"/>
      <c r="H870" s="19"/>
    </row>
    <row r="871" spans="2:8" x14ac:dyDescent="0.3">
      <c r="B871" s="26"/>
      <c r="D871" s="27"/>
      <c r="E871" s="19"/>
      <c r="F871" s="19"/>
      <c r="G871" s="19"/>
      <c r="H871" s="19"/>
    </row>
    <row r="872" spans="2:8" x14ac:dyDescent="0.3">
      <c r="B872" s="26"/>
      <c r="D872" s="27"/>
      <c r="E872" s="19"/>
      <c r="F872" s="19"/>
      <c r="G872" s="19"/>
      <c r="H872" s="19"/>
    </row>
    <row r="873" spans="2:8" x14ac:dyDescent="0.3">
      <c r="B873" s="26"/>
      <c r="D873" s="27"/>
      <c r="E873" s="19"/>
      <c r="F873" s="19"/>
      <c r="G873" s="19"/>
      <c r="H873" s="19"/>
    </row>
    <row r="874" spans="2:8" x14ac:dyDescent="0.3">
      <c r="B874" s="26"/>
      <c r="D874" s="27"/>
      <c r="E874" s="19"/>
      <c r="F874" s="19"/>
      <c r="G874" s="19"/>
      <c r="H874" s="19"/>
    </row>
    <row r="875" spans="2:8" x14ac:dyDescent="0.3">
      <c r="B875" s="26"/>
      <c r="D875" s="27"/>
      <c r="E875" s="19"/>
      <c r="F875" s="19"/>
      <c r="G875" s="19"/>
      <c r="H875" s="19"/>
    </row>
    <row r="876" spans="2:8" x14ac:dyDescent="0.3">
      <c r="B876" s="26"/>
      <c r="D876" s="27"/>
      <c r="E876" s="19"/>
      <c r="F876" s="19"/>
      <c r="G876" s="19"/>
      <c r="H876" s="19"/>
    </row>
    <row r="877" spans="2:8" x14ac:dyDescent="0.3">
      <c r="B877" s="26"/>
      <c r="D877" s="27"/>
      <c r="E877" s="19"/>
      <c r="F877" s="19"/>
      <c r="G877" s="19"/>
      <c r="H877" s="19"/>
    </row>
    <row r="878" spans="2:8" x14ac:dyDescent="0.3">
      <c r="B878" s="26"/>
      <c r="D878" s="27"/>
      <c r="E878" s="19"/>
      <c r="F878" s="19"/>
      <c r="G878" s="19"/>
      <c r="H878" s="19"/>
    </row>
    <row r="879" spans="2:8" x14ac:dyDescent="0.3">
      <c r="B879" s="26"/>
      <c r="D879" s="27"/>
      <c r="E879" s="19"/>
      <c r="F879" s="19"/>
      <c r="G879" s="19"/>
      <c r="H879" s="19"/>
    </row>
    <row r="880" spans="2:8" x14ac:dyDescent="0.3">
      <c r="B880" s="26"/>
      <c r="D880" s="27"/>
      <c r="E880" s="19"/>
      <c r="F880" s="19"/>
      <c r="G880" s="19"/>
      <c r="H880" s="19"/>
    </row>
    <row r="881" spans="2:8" x14ac:dyDescent="0.3">
      <c r="B881" s="26"/>
      <c r="D881" s="27"/>
      <c r="E881" s="19"/>
      <c r="F881" s="19"/>
      <c r="G881" s="19"/>
      <c r="H881" s="19"/>
    </row>
    <row r="882" spans="2:8" x14ac:dyDescent="0.3">
      <c r="B882" s="26"/>
      <c r="D882" s="27"/>
      <c r="E882" s="19"/>
      <c r="F882" s="19"/>
      <c r="G882" s="19"/>
      <c r="H882" s="19"/>
    </row>
    <row r="883" spans="2:8" x14ac:dyDescent="0.3">
      <c r="B883" s="26"/>
      <c r="D883" s="27"/>
      <c r="E883" s="19"/>
      <c r="F883" s="19"/>
      <c r="G883" s="19"/>
      <c r="H883" s="19"/>
    </row>
    <row r="884" spans="2:8" x14ac:dyDescent="0.3">
      <c r="B884" s="26"/>
      <c r="D884" s="27"/>
      <c r="E884" s="19"/>
      <c r="F884" s="19"/>
      <c r="G884" s="19"/>
      <c r="H884" s="19"/>
    </row>
    <row r="885" spans="2:8" x14ac:dyDescent="0.3">
      <c r="B885" s="26"/>
      <c r="D885" s="27"/>
      <c r="E885" s="19"/>
      <c r="F885" s="19"/>
      <c r="G885" s="19"/>
      <c r="H885" s="19"/>
    </row>
    <row r="886" spans="2:8" x14ac:dyDescent="0.3">
      <c r="B886" s="26"/>
      <c r="D886" s="27"/>
      <c r="E886" s="19"/>
      <c r="F886" s="19"/>
      <c r="G886" s="19"/>
      <c r="H886" s="19"/>
    </row>
    <row r="887" spans="2:8" x14ac:dyDescent="0.3">
      <c r="B887" s="26"/>
      <c r="D887" s="27"/>
      <c r="E887" s="19"/>
      <c r="F887" s="19"/>
      <c r="G887" s="19"/>
      <c r="H887" s="19"/>
    </row>
    <row r="888" spans="2:8" x14ac:dyDescent="0.3">
      <c r="B888" s="26"/>
      <c r="D888" s="27"/>
      <c r="E888" s="19"/>
      <c r="F888" s="19"/>
      <c r="G888" s="19"/>
      <c r="H888" s="19"/>
    </row>
    <row r="889" spans="2:8" x14ac:dyDescent="0.3">
      <c r="B889" s="26"/>
      <c r="D889" s="27"/>
      <c r="E889" s="19"/>
      <c r="F889" s="19"/>
      <c r="G889" s="19"/>
      <c r="H889" s="19"/>
    </row>
    <row r="890" spans="2:8" x14ac:dyDescent="0.3">
      <c r="B890" s="26"/>
      <c r="D890" s="27"/>
      <c r="E890" s="19"/>
      <c r="F890" s="19"/>
      <c r="G890" s="19"/>
      <c r="H890" s="19"/>
    </row>
    <row r="891" spans="2:8" x14ac:dyDescent="0.3">
      <c r="B891" s="26"/>
      <c r="D891" s="27"/>
      <c r="E891" s="19"/>
      <c r="F891" s="19"/>
      <c r="G891" s="19"/>
      <c r="H891" s="19"/>
    </row>
    <row r="892" spans="2:8" x14ac:dyDescent="0.3">
      <c r="B892" s="26"/>
      <c r="D892" s="27"/>
      <c r="E892" s="19"/>
      <c r="F892" s="19"/>
      <c r="G892" s="19"/>
      <c r="H892" s="19"/>
    </row>
    <row r="893" spans="2:8" x14ac:dyDescent="0.3">
      <c r="B893" s="26"/>
      <c r="D893" s="27"/>
      <c r="E893" s="19"/>
      <c r="F893" s="19"/>
      <c r="G893" s="19"/>
      <c r="H893" s="19"/>
    </row>
    <row r="894" spans="2:8" x14ac:dyDescent="0.3">
      <c r="B894" s="26"/>
      <c r="D894" s="27"/>
      <c r="E894" s="19"/>
      <c r="F894" s="19"/>
      <c r="G894" s="19"/>
      <c r="H894" s="19"/>
    </row>
    <row r="895" spans="2:8" x14ac:dyDescent="0.3">
      <c r="B895" s="26"/>
      <c r="D895" s="27"/>
      <c r="E895" s="19"/>
      <c r="F895" s="19"/>
      <c r="G895" s="19"/>
      <c r="H895" s="19"/>
    </row>
    <row r="896" spans="2:8" x14ac:dyDescent="0.3">
      <c r="B896" s="26"/>
      <c r="D896" s="27"/>
      <c r="E896" s="19"/>
      <c r="F896" s="19"/>
      <c r="G896" s="19"/>
      <c r="H896" s="19"/>
    </row>
    <row r="897" spans="2:8" x14ac:dyDescent="0.3">
      <c r="B897" s="26"/>
      <c r="D897" s="27"/>
      <c r="E897" s="19"/>
      <c r="F897" s="19"/>
      <c r="G897" s="19"/>
      <c r="H897" s="19"/>
    </row>
    <row r="898" spans="2:8" x14ac:dyDescent="0.3">
      <c r="B898" s="26"/>
      <c r="D898" s="27"/>
      <c r="E898" s="19"/>
      <c r="F898" s="19"/>
      <c r="G898" s="19"/>
      <c r="H898" s="19"/>
    </row>
    <row r="899" spans="2:8" x14ac:dyDescent="0.3">
      <c r="B899" s="26"/>
      <c r="D899" s="27"/>
      <c r="E899" s="19"/>
      <c r="F899" s="19"/>
      <c r="G899" s="19"/>
      <c r="H899" s="19"/>
    </row>
    <row r="900" spans="2:8" x14ac:dyDescent="0.3">
      <c r="B900" s="26"/>
      <c r="D900" s="27"/>
      <c r="E900" s="19"/>
      <c r="F900" s="19"/>
      <c r="G900" s="19"/>
      <c r="H900" s="19"/>
    </row>
    <row r="901" spans="2:8" x14ac:dyDescent="0.3">
      <c r="B901" s="26"/>
      <c r="D901" s="27"/>
      <c r="E901" s="19"/>
      <c r="F901" s="19"/>
      <c r="G901" s="19"/>
      <c r="H901" s="19"/>
    </row>
    <row r="902" spans="2:8" x14ac:dyDescent="0.3">
      <c r="B902" s="26"/>
      <c r="D902" s="27"/>
      <c r="E902" s="19"/>
      <c r="F902" s="19"/>
      <c r="G902" s="19"/>
      <c r="H902" s="19"/>
    </row>
    <row r="903" spans="2:8" x14ac:dyDescent="0.3">
      <c r="B903" s="26"/>
      <c r="D903" s="27"/>
      <c r="E903" s="19"/>
      <c r="F903" s="19"/>
      <c r="G903" s="19"/>
      <c r="H903" s="19"/>
    </row>
    <row r="904" spans="2:8" x14ac:dyDescent="0.3">
      <c r="B904" s="26"/>
      <c r="D904" s="27"/>
      <c r="E904" s="19"/>
      <c r="F904" s="19"/>
      <c r="G904" s="19"/>
      <c r="H904" s="19"/>
    </row>
    <row r="905" spans="2:8" x14ac:dyDescent="0.3">
      <c r="B905" s="26"/>
      <c r="D905" s="27"/>
      <c r="E905" s="19"/>
      <c r="F905" s="19"/>
      <c r="G905" s="19"/>
      <c r="H905" s="19"/>
    </row>
    <row r="906" spans="2:8" x14ac:dyDescent="0.3">
      <c r="B906" s="26"/>
      <c r="D906" s="27"/>
      <c r="E906" s="19"/>
      <c r="F906" s="19"/>
      <c r="G906" s="19"/>
      <c r="H906" s="19"/>
    </row>
    <row r="907" spans="2:8" x14ac:dyDescent="0.3">
      <c r="B907" s="26"/>
      <c r="D907" s="27"/>
      <c r="E907" s="19"/>
      <c r="F907" s="19"/>
      <c r="G907" s="19"/>
      <c r="H907" s="19"/>
    </row>
    <row r="908" spans="2:8" x14ac:dyDescent="0.3">
      <c r="B908" s="26"/>
      <c r="D908" s="27"/>
      <c r="E908" s="19"/>
      <c r="F908" s="19"/>
      <c r="G908" s="19"/>
      <c r="H908" s="19"/>
    </row>
    <row r="909" spans="2:8" x14ac:dyDescent="0.3">
      <c r="B909" s="26"/>
      <c r="D909" s="27"/>
      <c r="E909" s="19"/>
      <c r="F909" s="19"/>
      <c r="G909" s="19"/>
      <c r="H909" s="19"/>
    </row>
    <row r="910" spans="2:8" x14ac:dyDescent="0.3">
      <c r="B910" s="26"/>
      <c r="D910" s="27"/>
      <c r="E910" s="19"/>
      <c r="F910" s="19"/>
      <c r="G910" s="19"/>
      <c r="H910" s="19"/>
    </row>
    <row r="911" spans="2:8" x14ac:dyDescent="0.3">
      <c r="B911" s="26"/>
      <c r="D911" s="27"/>
      <c r="E911" s="19"/>
      <c r="F911" s="19"/>
      <c r="G911" s="19"/>
      <c r="H911" s="19"/>
    </row>
    <row r="912" spans="2:8" x14ac:dyDescent="0.3">
      <c r="B912" s="26"/>
      <c r="D912" s="27"/>
      <c r="E912" s="19"/>
      <c r="F912" s="19"/>
      <c r="G912" s="19"/>
      <c r="H912" s="19"/>
    </row>
    <row r="913" spans="2:8" x14ac:dyDescent="0.3">
      <c r="B913" s="26"/>
      <c r="D913" s="27"/>
      <c r="E913" s="19"/>
      <c r="F913" s="19"/>
      <c r="G913" s="19"/>
      <c r="H913" s="19"/>
    </row>
    <row r="914" spans="2:8" x14ac:dyDescent="0.3">
      <c r="B914" s="26"/>
      <c r="D914" s="27"/>
      <c r="E914" s="19"/>
      <c r="F914" s="19"/>
      <c r="G914" s="19"/>
      <c r="H914" s="19"/>
    </row>
    <row r="915" spans="2:8" x14ac:dyDescent="0.3">
      <c r="B915" s="26"/>
      <c r="D915" s="27"/>
      <c r="E915" s="19"/>
      <c r="F915" s="19"/>
      <c r="G915" s="19"/>
      <c r="H915" s="19"/>
    </row>
    <row r="916" spans="2:8" x14ac:dyDescent="0.3">
      <c r="B916" s="26"/>
      <c r="D916" s="27"/>
      <c r="E916" s="19"/>
      <c r="F916" s="19"/>
      <c r="G916" s="19"/>
      <c r="H916" s="19"/>
    </row>
    <row r="917" spans="2:8" x14ac:dyDescent="0.3">
      <c r="B917" s="26"/>
      <c r="D917" s="27"/>
      <c r="E917" s="19"/>
      <c r="F917" s="19"/>
      <c r="G917" s="19"/>
      <c r="H917" s="19"/>
    </row>
    <row r="918" spans="2:8" x14ac:dyDescent="0.3">
      <c r="B918" s="26"/>
      <c r="D918" s="27"/>
      <c r="E918" s="19"/>
      <c r="F918" s="19"/>
      <c r="G918" s="19"/>
      <c r="H918" s="19"/>
    </row>
    <row r="919" spans="2:8" x14ac:dyDescent="0.3">
      <c r="B919" s="26"/>
      <c r="D919" s="27"/>
      <c r="E919" s="19"/>
      <c r="F919" s="19"/>
      <c r="G919" s="19"/>
      <c r="H919" s="19"/>
    </row>
    <row r="920" spans="2:8" x14ac:dyDescent="0.3">
      <c r="B920" s="26"/>
      <c r="D920" s="27"/>
      <c r="E920" s="19"/>
      <c r="F920" s="19"/>
      <c r="G920" s="19"/>
      <c r="H920" s="19"/>
    </row>
    <row r="921" spans="2:8" x14ac:dyDescent="0.3">
      <c r="G921" s="19"/>
      <c r="H921" s="19"/>
    </row>
    <row r="922" spans="2:8" x14ac:dyDescent="0.3">
      <c r="G922" s="19"/>
      <c r="H922" s="19"/>
    </row>
    <row r="923" spans="2:8" x14ac:dyDescent="0.3">
      <c r="G923" s="19"/>
      <c r="H923" s="19"/>
    </row>
    <row r="924" spans="2:8" x14ac:dyDescent="0.3">
      <c r="G924" s="19"/>
      <c r="H924" s="19"/>
    </row>
    <row r="925" spans="2:8" x14ac:dyDescent="0.3">
      <c r="G925" s="19"/>
      <c r="H925" s="19"/>
    </row>
    <row r="926" spans="2:8" x14ac:dyDescent="0.3">
      <c r="G926" s="19"/>
      <c r="H926" s="19"/>
    </row>
    <row r="927" spans="2:8" x14ac:dyDescent="0.3">
      <c r="G927" s="19"/>
      <c r="H927" s="19"/>
    </row>
    <row r="928" spans="2:8" x14ac:dyDescent="0.3">
      <c r="G928" s="19"/>
      <c r="H928" s="19"/>
    </row>
    <row r="929" spans="7:8" x14ac:dyDescent="0.3">
      <c r="G929" s="19"/>
      <c r="H929" s="19"/>
    </row>
    <row r="930" spans="7:8" x14ac:dyDescent="0.3">
      <c r="G930" s="19"/>
      <c r="H930" s="19"/>
    </row>
    <row r="931" spans="7:8" x14ac:dyDescent="0.3">
      <c r="G931" s="19"/>
      <c r="H931" s="19"/>
    </row>
    <row r="932" spans="7:8" x14ac:dyDescent="0.3">
      <c r="G932" s="19"/>
      <c r="H932" s="19"/>
    </row>
  </sheetData>
  <mergeCells count="8">
    <mergeCell ref="B11:D11"/>
    <mergeCell ref="A1:E1"/>
    <mergeCell ref="B3:B6"/>
    <mergeCell ref="C3:C6"/>
    <mergeCell ref="D5:D6"/>
    <mergeCell ref="B7:B10"/>
    <mergeCell ref="C7:C10"/>
    <mergeCell ref="D9:D10"/>
  </mergeCells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1000"/>
  <sheetViews>
    <sheetView workbookViewId="0"/>
  </sheetViews>
  <sheetFormatPr defaultColWidth="12.625" defaultRowHeight="15" customHeight="1" x14ac:dyDescent="0.2"/>
  <cols>
    <col min="1" max="2" width="7.625" customWidth="1"/>
    <col min="3" max="3" width="10" customWidth="1"/>
    <col min="4" max="4" width="10.875" customWidth="1"/>
    <col min="5" max="5" width="11.5" customWidth="1"/>
    <col min="6" max="13" width="7.625" customWidth="1"/>
  </cols>
  <sheetData>
    <row r="1" spans="1:13" x14ac:dyDescent="0.25">
      <c r="A1" s="12" t="s">
        <v>10</v>
      </c>
      <c r="B1" s="12" t="s">
        <v>11</v>
      </c>
      <c r="C1" s="12" t="s">
        <v>12</v>
      </c>
      <c r="D1" s="12" t="s">
        <v>13</v>
      </c>
      <c r="E1" s="12" t="s">
        <v>14</v>
      </c>
      <c r="F1" s="12" t="s">
        <v>15</v>
      </c>
    </row>
    <row r="2" spans="1:13" x14ac:dyDescent="0.25">
      <c r="A2" s="12">
        <v>1</v>
      </c>
      <c r="B2" s="12">
        <v>1</v>
      </c>
      <c r="C2" s="12">
        <v>52.05</v>
      </c>
      <c r="D2" s="12">
        <f t="shared" ref="D2:D31" si="0">11.23/2</f>
        <v>5.6150000000000002</v>
      </c>
      <c r="E2" s="12">
        <f t="shared" ref="E2:E39" si="1">2.4*0.6*4</f>
        <v>5.76</v>
      </c>
      <c r="I2" s="12">
        <f t="shared" ref="I2:K2" si="2">C2*10.764</f>
        <v>560.26619999999991</v>
      </c>
      <c r="J2" s="12">
        <f t="shared" si="2"/>
        <v>60.439859999999996</v>
      </c>
      <c r="K2" s="12">
        <f t="shared" si="2"/>
        <v>62.000639999999997</v>
      </c>
      <c r="M2" s="12">
        <f t="shared" ref="M2:M6" si="3">I2+J2+K2</f>
        <v>682.70669999999984</v>
      </c>
    </row>
    <row r="3" spans="1:13" x14ac:dyDescent="0.25">
      <c r="B3" s="12">
        <v>2</v>
      </c>
      <c r="C3" s="12">
        <v>52.05</v>
      </c>
      <c r="D3" s="12">
        <f t="shared" si="0"/>
        <v>5.6150000000000002</v>
      </c>
      <c r="E3" s="12">
        <f t="shared" si="1"/>
        <v>5.76</v>
      </c>
      <c r="I3" s="12">
        <f t="shared" ref="I3:K3" si="4">C3*10.764</f>
        <v>560.26619999999991</v>
      </c>
      <c r="J3" s="12">
        <f t="shared" si="4"/>
        <v>60.439859999999996</v>
      </c>
      <c r="K3" s="12">
        <f t="shared" si="4"/>
        <v>62.000639999999997</v>
      </c>
      <c r="M3" s="12">
        <f t="shared" si="3"/>
        <v>682.70669999999984</v>
      </c>
    </row>
    <row r="4" spans="1:13" x14ac:dyDescent="0.25">
      <c r="A4" s="12">
        <v>2</v>
      </c>
      <c r="B4" s="12">
        <v>1</v>
      </c>
      <c r="C4" s="12">
        <v>52.05</v>
      </c>
      <c r="D4" s="12">
        <f t="shared" si="0"/>
        <v>5.6150000000000002</v>
      </c>
      <c r="E4" s="12">
        <f t="shared" si="1"/>
        <v>5.76</v>
      </c>
      <c r="I4" s="12">
        <f t="shared" ref="I4:K4" si="5">C4*10.764</f>
        <v>560.26619999999991</v>
      </c>
      <c r="J4" s="12">
        <f t="shared" si="5"/>
        <v>60.439859999999996</v>
      </c>
      <c r="K4" s="12">
        <f t="shared" si="5"/>
        <v>62.000639999999997</v>
      </c>
      <c r="M4" s="12">
        <f t="shared" si="3"/>
        <v>682.70669999999984</v>
      </c>
    </row>
    <row r="5" spans="1:13" x14ac:dyDescent="0.25">
      <c r="B5" s="12">
        <v>2</v>
      </c>
      <c r="C5" s="12">
        <v>52.05</v>
      </c>
      <c r="D5" s="12">
        <f t="shared" si="0"/>
        <v>5.6150000000000002</v>
      </c>
      <c r="E5" s="12">
        <f t="shared" si="1"/>
        <v>5.76</v>
      </c>
      <c r="I5" s="12">
        <f t="shared" ref="I5:K5" si="6">C5*10.764</f>
        <v>560.26619999999991</v>
      </c>
      <c r="J5" s="12">
        <f t="shared" si="6"/>
        <v>60.439859999999996</v>
      </c>
      <c r="K5" s="12">
        <f t="shared" si="6"/>
        <v>62.000639999999997</v>
      </c>
      <c r="M5" s="12">
        <f t="shared" si="3"/>
        <v>682.70669999999984</v>
      </c>
    </row>
    <row r="6" spans="1:13" x14ac:dyDescent="0.25">
      <c r="B6" s="12">
        <v>3</v>
      </c>
      <c r="C6" s="12">
        <v>52.05</v>
      </c>
      <c r="D6" s="12">
        <f t="shared" si="0"/>
        <v>5.6150000000000002</v>
      </c>
      <c r="E6" s="12">
        <f t="shared" si="1"/>
        <v>5.76</v>
      </c>
      <c r="I6" s="12">
        <f t="shared" ref="I6:K6" si="7">C6*10.764</f>
        <v>560.26619999999991</v>
      </c>
      <c r="J6" s="12">
        <f t="shared" si="7"/>
        <v>60.439859999999996</v>
      </c>
      <c r="K6" s="12">
        <f t="shared" si="7"/>
        <v>62.000639999999997</v>
      </c>
      <c r="M6" s="12">
        <f t="shared" si="3"/>
        <v>682.70669999999984</v>
      </c>
    </row>
    <row r="7" spans="1:13" x14ac:dyDescent="0.25">
      <c r="B7" s="12">
        <v>4</v>
      </c>
      <c r="C7" s="12">
        <v>52.05</v>
      </c>
      <c r="D7" s="12">
        <f t="shared" si="0"/>
        <v>5.6150000000000002</v>
      </c>
      <c r="E7" s="12">
        <f t="shared" si="1"/>
        <v>5.76</v>
      </c>
      <c r="F7" s="12">
        <f>3.35*1.45</f>
        <v>4.8574999999999999</v>
      </c>
      <c r="I7" s="12">
        <f t="shared" ref="I7:L7" si="8">C7*10.764</f>
        <v>560.26619999999991</v>
      </c>
      <c r="J7" s="12">
        <f t="shared" si="8"/>
        <v>60.439859999999996</v>
      </c>
      <c r="K7" s="12">
        <f t="shared" si="8"/>
        <v>62.000639999999997</v>
      </c>
      <c r="L7" s="12">
        <f t="shared" si="8"/>
        <v>52.286129999999993</v>
      </c>
      <c r="M7" s="12">
        <f>I7+J7+K7+L7</f>
        <v>734.9928299999998</v>
      </c>
    </row>
    <row r="8" spans="1:13" x14ac:dyDescent="0.25">
      <c r="A8" s="12">
        <v>3</v>
      </c>
      <c r="B8" s="12">
        <v>1</v>
      </c>
      <c r="C8" s="12">
        <v>52.05</v>
      </c>
      <c r="D8" s="12">
        <f t="shared" si="0"/>
        <v>5.6150000000000002</v>
      </c>
      <c r="E8" s="12">
        <f t="shared" si="1"/>
        <v>5.76</v>
      </c>
      <c r="I8" s="12">
        <f t="shared" ref="I8:K8" si="9">C8*10.764</f>
        <v>560.26619999999991</v>
      </c>
      <c r="J8" s="12">
        <f t="shared" si="9"/>
        <v>60.439859999999996</v>
      </c>
      <c r="K8" s="12">
        <f t="shared" si="9"/>
        <v>62.000639999999997</v>
      </c>
      <c r="M8" s="12">
        <f t="shared" ref="M8:M55" si="10">I8+J8+K8</f>
        <v>682.70669999999984</v>
      </c>
    </row>
    <row r="9" spans="1:13" x14ac:dyDescent="0.25">
      <c r="B9" s="12">
        <v>2</v>
      </c>
      <c r="C9" s="12">
        <v>52.05</v>
      </c>
      <c r="D9" s="12">
        <f t="shared" si="0"/>
        <v>5.6150000000000002</v>
      </c>
      <c r="E9" s="12">
        <f t="shared" si="1"/>
        <v>5.76</v>
      </c>
      <c r="I9" s="12">
        <f t="shared" ref="I9:K9" si="11">C9*10.764</f>
        <v>560.26619999999991</v>
      </c>
      <c r="J9" s="12">
        <f t="shared" si="11"/>
        <v>60.439859999999996</v>
      </c>
      <c r="K9" s="12">
        <f t="shared" si="11"/>
        <v>62.000639999999997</v>
      </c>
      <c r="M9" s="12">
        <f t="shared" si="10"/>
        <v>682.70669999999984</v>
      </c>
    </row>
    <row r="10" spans="1:13" x14ac:dyDescent="0.25">
      <c r="B10" s="12">
        <v>3</v>
      </c>
      <c r="C10" s="12">
        <v>52.05</v>
      </c>
      <c r="D10" s="12">
        <f t="shared" si="0"/>
        <v>5.6150000000000002</v>
      </c>
      <c r="E10" s="12">
        <f t="shared" si="1"/>
        <v>5.76</v>
      </c>
      <c r="I10" s="12">
        <f t="shared" ref="I10:K10" si="12">C10*10.764</f>
        <v>560.26619999999991</v>
      </c>
      <c r="J10" s="12">
        <f t="shared" si="12"/>
        <v>60.439859999999996</v>
      </c>
      <c r="K10" s="12">
        <f t="shared" si="12"/>
        <v>62.000639999999997</v>
      </c>
      <c r="M10" s="12">
        <f t="shared" si="10"/>
        <v>682.70669999999984</v>
      </c>
    </row>
    <row r="11" spans="1:13" x14ac:dyDescent="0.25">
      <c r="B11" s="12">
        <v>4</v>
      </c>
      <c r="C11" s="12">
        <v>52.05</v>
      </c>
      <c r="D11" s="12">
        <f t="shared" si="0"/>
        <v>5.6150000000000002</v>
      </c>
      <c r="E11" s="12">
        <f t="shared" si="1"/>
        <v>5.76</v>
      </c>
      <c r="I11" s="12">
        <f t="shared" ref="I11:K11" si="13">C11*10.764</f>
        <v>560.26619999999991</v>
      </c>
      <c r="J11" s="12">
        <f t="shared" si="13"/>
        <v>60.439859999999996</v>
      </c>
      <c r="K11" s="12">
        <f t="shared" si="13"/>
        <v>62.000639999999997</v>
      </c>
      <c r="M11" s="12">
        <f t="shared" si="10"/>
        <v>682.70669999999984</v>
      </c>
    </row>
    <row r="12" spans="1:13" x14ac:dyDescent="0.25">
      <c r="A12" s="12">
        <v>4</v>
      </c>
      <c r="B12" s="12">
        <v>1</v>
      </c>
      <c r="C12" s="12">
        <v>52.05</v>
      </c>
      <c r="D12" s="12">
        <f t="shared" si="0"/>
        <v>5.6150000000000002</v>
      </c>
      <c r="E12" s="12">
        <f t="shared" si="1"/>
        <v>5.76</v>
      </c>
      <c r="I12" s="12">
        <f t="shared" ref="I12:K12" si="14">C12*10.764</f>
        <v>560.26619999999991</v>
      </c>
      <c r="J12" s="12">
        <f t="shared" si="14"/>
        <v>60.439859999999996</v>
      </c>
      <c r="K12" s="12">
        <f t="shared" si="14"/>
        <v>62.000639999999997</v>
      </c>
      <c r="M12" s="12">
        <f t="shared" si="10"/>
        <v>682.70669999999984</v>
      </c>
    </row>
    <row r="13" spans="1:13" x14ac:dyDescent="0.25">
      <c r="B13" s="12">
        <v>2</v>
      </c>
      <c r="C13" s="12">
        <v>52.05</v>
      </c>
      <c r="D13" s="12">
        <f t="shared" si="0"/>
        <v>5.6150000000000002</v>
      </c>
      <c r="E13" s="12">
        <f t="shared" si="1"/>
        <v>5.76</v>
      </c>
      <c r="I13" s="12">
        <f t="shared" ref="I13:K13" si="15">C13*10.764</f>
        <v>560.26619999999991</v>
      </c>
      <c r="J13" s="12">
        <f t="shared" si="15"/>
        <v>60.439859999999996</v>
      </c>
      <c r="K13" s="12">
        <f t="shared" si="15"/>
        <v>62.000639999999997</v>
      </c>
      <c r="M13" s="12">
        <f t="shared" si="10"/>
        <v>682.70669999999984</v>
      </c>
    </row>
    <row r="14" spans="1:13" x14ac:dyDescent="0.25">
      <c r="B14" s="12">
        <v>3</v>
      </c>
      <c r="C14" s="12">
        <v>52.05</v>
      </c>
      <c r="D14" s="12">
        <f t="shared" si="0"/>
        <v>5.6150000000000002</v>
      </c>
      <c r="E14" s="12">
        <f t="shared" si="1"/>
        <v>5.76</v>
      </c>
      <c r="I14" s="12">
        <f t="shared" ref="I14:K14" si="16">C14*10.764</f>
        <v>560.26619999999991</v>
      </c>
      <c r="J14" s="12">
        <f t="shared" si="16"/>
        <v>60.439859999999996</v>
      </c>
      <c r="K14" s="12">
        <f t="shared" si="16"/>
        <v>62.000639999999997</v>
      </c>
      <c r="M14" s="12">
        <f t="shared" si="10"/>
        <v>682.70669999999984</v>
      </c>
    </row>
    <row r="15" spans="1:13" x14ac:dyDescent="0.25">
      <c r="B15" s="12">
        <v>4</v>
      </c>
      <c r="C15" s="12">
        <v>52.05</v>
      </c>
      <c r="D15" s="12">
        <f t="shared" si="0"/>
        <v>5.6150000000000002</v>
      </c>
      <c r="E15" s="12">
        <f t="shared" si="1"/>
        <v>5.76</v>
      </c>
      <c r="I15" s="12">
        <f t="shared" ref="I15:K15" si="17">C15*10.764</f>
        <v>560.26619999999991</v>
      </c>
      <c r="J15" s="12">
        <f t="shared" si="17"/>
        <v>60.439859999999996</v>
      </c>
      <c r="K15" s="12">
        <f t="shared" si="17"/>
        <v>62.000639999999997</v>
      </c>
      <c r="M15" s="12">
        <f t="shared" si="10"/>
        <v>682.70669999999984</v>
      </c>
    </row>
    <row r="16" spans="1:13" x14ac:dyDescent="0.25">
      <c r="A16" s="12">
        <v>5</v>
      </c>
      <c r="B16" s="12">
        <v>1</v>
      </c>
      <c r="C16" s="12">
        <v>52.05</v>
      </c>
      <c r="D16" s="12">
        <f t="shared" si="0"/>
        <v>5.6150000000000002</v>
      </c>
      <c r="E16" s="12">
        <f t="shared" si="1"/>
        <v>5.76</v>
      </c>
      <c r="I16" s="12">
        <f t="shared" ref="I16:K16" si="18">C16*10.764</f>
        <v>560.26619999999991</v>
      </c>
      <c r="J16" s="12">
        <f t="shared" si="18"/>
        <v>60.439859999999996</v>
      </c>
      <c r="K16" s="12">
        <f t="shared" si="18"/>
        <v>62.000639999999997</v>
      </c>
      <c r="M16" s="12">
        <f t="shared" si="10"/>
        <v>682.70669999999984</v>
      </c>
    </row>
    <row r="17" spans="1:13" x14ac:dyDescent="0.25">
      <c r="B17" s="12">
        <v>2</v>
      </c>
      <c r="C17" s="12">
        <v>52.05</v>
      </c>
      <c r="D17" s="12">
        <f t="shared" si="0"/>
        <v>5.6150000000000002</v>
      </c>
      <c r="E17" s="12">
        <f t="shared" si="1"/>
        <v>5.76</v>
      </c>
      <c r="I17" s="12">
        <f t="shared" ref="I17:K17" si="19">C17*10.764</f>
        <v>560.26619999999991</v>
      </c>
      <c r="J17" s="12">
        <f t="shared" si="19"/>
        <v>60.439859999999996</v>
      </c>
      <c r="K17" s="12">
        <f t="shared" si="19"/>
        <v>62.000639999999997</v>
      </c>
      <c r="M17" s="12">
        <f t="shared" si="10"/>
        <v>682.70669999999984</v>
      </c>
    </row>
    <row r="18" spans="1:13" x14ac:dyDescent="0.25">
      <c r="B18" s="12">
        <v>3</v>
      </c>
      <c r="C18" s="12">
        <v>52.05</v>
      </c>
      <c r="D18" s="12">
        <f t="shared" si="0"/>
        <v>5.6150000000000002</v>
      </c>
      <c r="E18" s="12">
        <f t="shared" si="1"/>
        <v>5.76</v>
      </c>
      <c r="I18" s="12">
        <f t="shared" ref="I18:K18" si="20">C18*10.764</f>
        <v>560.26619999999991</v>
      </c>
      <c r="J18" s="12">
        <f t="shared" si="20"/>
        <v>60.439859999999996</v>
      </c>
      <c r="K18" s="12">
        <f t="shared" si="20"/>
        <v>62.000639999999997</v>
      </c>
      <c r="M18" s="12">
        <f t="shared" si="10"/>
        <v>682.70669999999984</v>
      </c>
    </row>
    <row r="19" spans="1:13" x14ac:dyDescent="0.25">
      <c r="B19" s="12">
        <v>4</v>
      </c>
      <c r="C19" s="12">
        <v>52.05</v>
      </c>
      <c r="D19" s="12">
        <f t="shared" si="0"/>
        <v>5.6150000000000002</v>
      </c>
      <c r="E19" s="12">
        <f t="shared" si="1"/>
        <v>5.76</v>
      </c>
      <c r="I19" s="12">
        <f t="shared" ref="I19:K19" si="21">C19*10.764</f>
        <v>560.26619999999991</v>
      </c>
      <c r="J19" s="12">
        <f t="shared" si="21"/>
        <v>60.439859999999996</v>
      </c>
      <c r="K19" s="12">
        <f t="shared" si="21"/>
        <v>62.000639999999997</v>
      </c>
      <c r="M19" s="12">
        <f t="shared" si="10"/>
        <v>682.70669999999984</v>
      </c>
    </row>
    <row r="20" spans="1:13" x14ac:dyDescent="0.25">
      <c r="A20" s="12">
        <v>6</v>
      </c>
      <c r="B20" s="12">
        <v>1</v>
      </c>
      <c r="C20" s="12">
        <v>52.05</v>
      </c>
      <c r="D20" s="12">
        <f t="shared" si="0"/>
        <v>5.6150000000000002</v>
      </c>
      <c r="E20" s="12">
        <f t="shared" si="1"/>
        <v>5.76</v>
      </c>
      <c r="I20" s="12">
        <f t="shared" ref="I20:K20" si="22">C20*10.764</f>
        <v>560.26619999999991</v>
      </c>
      <c r="J20" s="12">
        <f t="shared" si="22"/>
        <v>60.439859999999996</v>
      </c>
      <c r="K20" s="12">
        <f t="shared" si="22"/>
        <v>62.000639999999997</v>
      </c>
      <c r="M20" s="12">
        <f t="shared" si="10"/>
        <v>682.70669999999984</v>
      </c>
    </row>
    <row r="21" spans="1:13" ht="15.75" customHeight="1" x14ac:dyDescent="0.25">
      <c r="B21" s="12">
        <v>2</v>
      </c>
      <c r="C21" s="12">
        <v>52.05</v>
      </c>
      <c r="D21" s="12">
        <f t="shared" si="0"/>
        <v>5.6150000000000002</v>
      </c>
      <c r="E21" s="12">
        <f t="shared" si="1"/>
        <v>5.76</v>
      </c>
      <c r="I21" s="12">
        <f t="shared" ref="I21:K21" si="23">C21*10.764</f>
        <v>560.26619999999991</v>
      </c>
      <c r="J21" s="12">
        <f t="shared" si="23"/>
        <v>60.439859999999996</v>
      </c>
      <c r="K21" s="12">
        <f t="shared" si="23"/>
        <v>62.000639999999997</v>
      </c>
      <c r="M21" s="12">
        <f t="shared" si="10"/>
        <v>682.70669999999984</v>
      </c>
    </row>
    <row r="22" spans="1:13" ht="15.75" customHeight="1" x14ac:dyDescent="0.25">
      <c r="B22" s="12">
        <v>3</v>
      </c>
      <c r="C22" s="12">
        <v>52.05</v>
      </c>
      <c r="D22" s="12">
        <f t="shared" si="0"/>
        <v>5.6150000000000002</v>
      </c>
      <c r="E22" s="12">
        <f t="shared" si="1"/>
        <v>5.76</v>
      </c>
      <c r="I22" s="12">
        <f t="shared" ref="I22:K22" si="24">C22*10.764</f>
        <v>560.26619999999991</v>
      </c>
      <c r="J22" s="12">
        <f t="shared" si="24"/>
        <v>60.439859999999996</v>
      </c>
      <c r="K22" s="12">
        <f t="shared" si="24"/>
        <v>62.000639999999997</v>
      </c>
      <c r="M22" s="12">
        <f t="shared" si="10"/>
        <v>682.70669999999984</v>
      </c>
    </row>
    <row r="23" spans="1:13" ht="15.75" customHeight="1" x14ac:dyDescent="0.25">
      <c r="B23" s="12">
        <v>4</v>
      </c>
      <c r="C23" s="12">
        <v>52.05</v>
      </c>
      <c r="D23" s="12">
        <f t="shared" si="0"/>
        <v>5.6150000000000002</v>
      </c>
      <c r="E23" s="12">
        <f t="shared" si="1"/>
        <v>5.76</v>
      </c>
      <c r="I23" s="12">
        <f t="shared" ref="I23:K23" si="25">C23*10.764</f>
        <v>560.26619999999991</v>
      </c>
      <c r="J23" s="12">
        <f t="shared" si="25"/>
        <v>60.439859999999996</v>
      </c>
      <c r="K23" s="12">
        <f t="shared" si="25"/>
        <v>62.000639999999997</v>
      </c>
      <c r="M23" s="12">
        <f t="shared" si="10"/>
        <v>682.70669999999984</v>
      </c>
    </row>
    <row r="24" spans="1:13" ht="15.75" customHeight="1" x14ac:dyDescent="0.25">
      <c r="A24" s="12">
        <v>7</v>
      </c>
      <c r="B24" s="12">
        <v>1</v>
      </c>
      <c r="C24" s="12">
        <v>52.05</v>
      </c>
      <c r="D24" s="12">
        <f t="shared" si="0"/>
        <v>5.6150000000000002</v>
      </c>
      <c r="E24" s="12">
        <f t="shared" si="1"/>
        <v>5.76</v>
      </c>
      <c r="I24" s="12">
        <f t="shared" ref="I24:K24" si="26">C24*10.764</f>
        <v>560.26619999999991</v>
      </c>
      <c r="J24" s="12">
        <f t="shared" si="26"/>
        <v>60.439859999999996</v>
      </c>
      <c r="K24" s="12">
        <f t="shared" si="26"/>
        <v>62.000639999999997</v>
      </c>
      <c r="M24" s="12">
        <f t="shared" si="10"/>
        <v>682.70669999999984</v>
      </c>
    </row>
    <row r="25" spans="1:13" ht="15.75" customHeight="1" x14ac:dyDescent="0.25">
      <c r="B25" s="12">
        <v>2</v>
      </c>
      <c r="C25" s="12">
        <v>52.05</v>
      </c>
      <c r="D25" s="12">
        <f t="shared" si="0"/>
        <v>5.6150000000000002</v>
      </c>
      <c r="E25" s="12">
        <f t="shared" si="1"/>
        <v>5.76</v>
      </c>
      <c r="I25" s="12">
        <f t="shared" ref="I25:K25" si="27">C25*10.764</f>
        <v>560.26619999999991</v>
      </c>
      <c r="J25" s="12">
        <f t="shared" si="27"/>
        <v>60.439859999999996</v>
      </c>
      <c r="K25" s="12">
        <f t="shared" si="27"/>
        <v>62.000639999999997</v>
      </c>
      <c r="M25" s="12">
        <f t="shared" si="10"/>
        <v>682.70669999999984</v>
      </c>
    </row>
    <row r="26" spans="1:13" ht="15.75" customHeight="1" x14ac:dyDescent="0.25">
      <c r="B26" s="12">
        <v>3</v>
      </c>
      <c r="C26" s="12">
        <v>52.05</v>
      </c>
      <c r="D26" s="12">
        <f t="shared" si="0"/>
        <v>5.6150000000000002</v>
      </c>
      <c r="E26" s="12">
        <f t="shared" si="1"/>
        <v>5.76</v>
      </c>
      <c r="I26" s="12">
        <f t="shared" ref="I26:K26" si="28">C26*10.764</f>
        <v>560.26619999999991</v>
      </c>
      <c r="J26" s="12">
        <f t="shared" si="28"/>
        <v>60.439859999999996</v>
      </c>
      <c r="K26" s="12">
        <f t="shared" si="28"/>
        <v>62.000639999999997</v>
      </c>
      <c r="M26" s="12">
        <f t="shared" si="10"/>
        <v>682.70669999999984</v>
      </c>
    </row>
    <row r="27" spans="1:13" ht="15.75" customHeight="1" x14ac:dyDescent="0.25">
      <c r="B27" s="12">
        <v>4</v>
      </c>
      <c r="C27" s="12">
        <v>52.05</v>
      </c>
      <c r="D27" s="12">
        <f t="shared" si="0"/>
        <v>5.6150000000000002</v>
      </c>
      <c r="E27" s="12">
        <f t="shared" si="1"/>
        <v>5.76</v>
      </c>
      <c r="I27" s="12">
        <f t="shared" ref="I27:K27" si="29">C27*10.764</f>
        <v>560.26619999999991</v>
      </c>
      <c r="J27" s="12">
        <f t="shared" si="29"/>
        <v>60.439859999999996</v>
      </c>
      <c r="K27" s="12">
        <f t="shared" si="29"/>
        <v>62.000639999999997</v>
      </c>
      <c r="M27" s="12">
        <f t="shared" si="10"/>
        <v>682.70669999999984</v>
      </c>
    </row>
    <row r="28" spans="1:13" ht="15.75" customHeight="1" x14ac:dyDescent="0.25">
      <c r="A28" s="12">
        <v>8</v>
      </c>
      <c r="B28" s="12">
        <v>1</v>
      </c>
      <c r="C28" s="12">
        <v>52.05</v>
      </c>
      <c r="D28" s="12">
        <f t="shared" si="0"/>
        <v>5.6150000000000002</v>
      </c>
      <c r="E28" s="12">
        <f t="shared" si="1"/>
        <v>5.76</v>
      </c>
      <c r="I28" s="12">
        <f t="shared" ref="I28:K28" si="30">C28*10.764</f>
        <v>560.26619999999991</v>
      </c>
      <c r="J28" s="12">
        <f t="shared" si="30"/>
        <v>60.439859999999996</v>
      </c>
      <c r="K28" s="12">
        <f t="shared" si="30"/>
        <v>62.000639999999997</v>
      </c>
      <c r="M28" s="12">
        <f t="shared" si="10"/>
        <v>682.70669999999984</v>
      </c>
    </row>
    <row r="29" spans="1:13" ht="15.75" customHeight="1" x14ac:dyDescent="0.25">
      <c r="B29" s="12">
        <v>2</v>
      </c>
      <c r="C29" s="12">
        <v>52.05</v>
      </c>
      <c r="D29" s="12">
        <f t="shared" si="0"/>
        <v>5.6150000000000002</v>
      </c>
      <c r="E29" s="12">
        <f t="shared" si="1"/>
        <v>5.76</v>
      </c>
      <c r="I29" s="12">
        <f t="shared" ref="I29:K29" si="31">C29*10.764</f>
        <v>560.26619999999991</v>
      </c>
      <c r="J29" s="12">
        <f t="shared" si="31"/>
        <v>60.439859999999996</v>
      </c>
      <c r="K29" s="12">
        <f t="shared" si="31"/>
        <v>62.000639999999997</v>
      </c>
      <c r="M29" s="12">
        <f t="shared" si="10"/>
        <v>682.70669999999984</v>
      </c>
    </row>
    <row r="30" spans="1:13" ht="15.75" customHeight="1" x14ac:dyDescent="0.25">
      <c r="B30" s="12">
        <v>3</v>
      </c>
      <c r="C30" s="12">
        <v>52.05</v>
      </c>
      <c r="D30" s="12">
        <f t="shared" si="0"/>
        <v>5.6150000000000002</v>
      </c>
      <c r="E30" s="12">
        <f t="shared" si="1"/>
        <v>5.76</v>
      </c>
      <c r="I30" s="12">
        <f t="shared" ref="I30:K30" si="32">C30*10.764</f>
        <v>560.26619999999991</v>
      </c>
      <c r="J30" s="12">
        <f t="shared" si="32"/>
        <v>60.439859999999996</v>
      </c>
      <c r="K30" s="12">
        <f t="shared" si="32"/>
        <v>62.000639999999997</v>
      </c>
      <c r="M30" s="12">
        <f t="shared" si="10"/>
        <v>682.70669999999984</v>
      </c>
    </row>
    <row r="31" spans="1:13" ht="15.75" customHeight="1" x14ac:dyDescent="0.25">
      <c r="B31" s="12">
        <v>4</v>
      </c>
      <c r="C31" s="12">
        <v>52.05</v>
      </c>
      <c r="D31" s="12">
        <f t="shared" si="0"/>
        <v>5.6150000000000002</v>
      </c>
      <c r="E31" s="12">
        <f t="shared" si="1"/>
        <v>5.76</v>
      </c>
      <c r="I31" s="12">
        <f t="shared" ref="I31:K31" si="33">C31*10.764</f>
        <v>560.26619999999991</v>
      </c>
      <c r="J31" s="12">
        <f t="shared" si="33"/>
        <v>60.439859999999996</v>
      </c>
      <c r="K31" s="12">
        <f t="shared" si="33"/>
        <v>62.000639999999997</v>
      </c>
      <c r="M31" s="12">
        <f t="shared" si="10"/>
        <v>682.70669999999984</v>
      </c>
    </row>
    <row r="32" spans="1:13" ht="15.75" customHeight="1" x14ac:dyDescent="0.25">
      <c r="A32" s="12">
        <v>9</v>
      </c>
      <c r="B32" s="12">
        <v>1</v>
      </c>
      <c r="C32" s="12">
        <f t="shared" ref="C32:C39" si="34">55.81</f>
        <v>55.81</v>
      </c>
      <c r="D32" s="12">
        <f t="shared" ref="D32:D39" si="35">(3.35*0.95)+(3.1*1.1)</f>
        <v>6.5925000000000011</v>
      </c>
      <c r="E32" s="12">
        <f t="shared" si="1"/>
        <v>5.76</v>
      </c>
      <c r="I32" s="12">
        <f t="shared" ref="I32:K32" si="36">C32*10.764</f>
        <v>600.73883999999998</v>
      </c>
      <c r="J32" s="12">
        <f t="shared" si="36"/>
        <v>70.961670000000012</v>
      </c>
      <c r="K32" s="12">
        <f t="shared" si="36"/>
        <v>62.000639999999997</v>
      </c>
      <c r="M32" s="12">
        <f t="shared" si="10"/>
        <v>733.70114999999998</v>
      </c>
    </row>
    <row r="33" spans="1:13" ht="15.75" customHeight="1" x14ac:dyDescent="0.25">
      <c r="B33" s="12">
        <v>2</v>
      </c>
      <c r="C33" s="12">
        <f t="shared" si="34"/>
        <v>55.81</v>
      </c>
      <c r="D33" s="12">
        <f t="shared" si="35"/>
        <v>6.5925000000000011</v>
      </c>
      <c r="E33" s="12">
        <f t="shared" si="1"/>
        <v>5.76</v>
      </c>
      <c r="I33" s="12">
        <f t="shared" ref="I33:K33" si="37">C33*10.764</f>
        <v>600.73883999999998</v>
      </c>
      <c r="J33" s="12">
        <f t="shared" si="37"/>
        <v>70.961670000000012</v>
      </c>
      <c r="K33" s="12">
        <f t="shared" si="37"/>
        <v>62.000639999999997</v>
      </c>
      <c r="M33" s="12">
        <f t="shared" si="10"/>
        <v>733.70114999999998</v>
      </c>
    </row>
    <row r="34" spans="1:13" ht="15.75" customHeight="1" x14ac:dyDescent="0.25">
      <c r="B34" s="12">
        <v>3</v>
      </c>
      <c r="C34" s="12">
        <f t="shared" si="34"/>
        <v>55.81</v>
      </c>
      <c r="D34" s="12">
        <f t="shared" si="35"/>
        <v>6.5925000000000011</v>
      </c>
      <c r="E34" s="12">
        <f t="shared" si="1"/>
        <v>5.76</v>
      </c>
      <c r="I34" s="12">
        <f t="shared" ref="I34:K34" si="38">C34*10.764</f>
        <v>600.73883999999998</v>
      </c>
      <c r="J34" s="12">
        <f t="shared" si="38"/>
        <v>70.961670000000012</v>
      </c>
      <c r="K34" s="12">
        <f t="shared" si="38"/>
        <v>62.000639999999997</v>
      </c>
      <c r="M34" s="12">
        <f t="shared" si="10"/>
        <v>733.70114999999998</v>
      </c>
    </row>
    <row r="35" spans="1:13" ht="15.75" customHeight="1" x14ac:dyDescent="0.25">
      <c r="B35" s="12">
        <v>4</v>
      </c>
      <c r="C35" s="12">
        <f t="shared" si="34"/>
        <v>55.81</v>
      </c>
      <c r="D35" s="12">
        <f t="shared" si="35"/>
        <v>6.5925000000000011</v>
      </c>
      <c r="E35" s="12">
        <f t="shared" si="1"/>
        <v>5.76</v>
      </c>
      <c r="I35" s="12">
        <f t="shared" ref="I35:K35" si="39">C35*10.764</f>
        <v>600.73883999999998</v>
      </c>
      <c r="J35" s="12">
        <f t="shared" si="39"/>
        <v>70.961670000000012</v>
      </c>
      <c r="K35" s="12">
        <f t="shared" si="39"/>
        <v>62.000639999999997</v>
      </c>
      <c r="M35" s="12">
        <f t="shared" si="10"/>
        <v>733.70114999999998</v>
      </c>
    </row>
    <row r="36" spans="1:13" ht="15.75" customHeight="1" x14ac:dyDescent="0.25">
      <c r="A36" s="12">
        <v>10</v>
      </c>
      <c r="B36" s="12">
        <v>1</v>
      </c>
      <c r="C36" s="12">
        <f t="shared" si="34"/>
        <v>55.81</v>
      </c>
      <c r="D36" s="12">
        <f t="shared" si="35"/>
        <v>6.5925000000000011</v>
      </c>
      <c r="E36" s="12">
        <f t="shared" si="1"/>
        <v>5.76</v>
      </c>
      <c r="I36" s="12">
        <f t="shared" ref="I36:K36" si="40">C36*10.764</f>
        <v>600.73883999999998</v>
      </c>
      <c r="J36" s="12">
        <f t="shared" si="40"/>
        <v>70.961670000000012</v>
      </c>
      <c r="K36" s="12">
        <f t="shared" si="40"/>
        <v>62.000639999999997</v>
      </c>
      <c r="M36" s="12">
        <f t="shared" si="10"/>
        <v>733.70114999999998</v>
      </c>
    </row>
    <row r="37" spans="1:13" ht="15.75" customHeight="1" x14ac:dyDescent="0.25">
      <c r="B37" s="12">
        <v>2</v>
      </c>
      <c r="C37" s="12">
        <f t="shared" si="34"/>
        <v>55.81</v>
      </c>
      <c r="D37" s="12">
        <f t="shared" si="35"/>
        <v>6.5925000000000011</v>
      </c>
      <c r="E37" s="12">
        <f t="shared" si="1"/>
        <v>5.76</v>
      </c>
      <c r="I37" s="12">
        <f t="shared" ref="I37:K37" si="41">C37*10.764</f>
        <v>600.73883999999998</v>
      </c>
      <c r="J37" s="12">
        <f t="shared" si="41"/>
        <v>70.961670000000012</v>
      </c>
      <c r="K37" s="12">
        <f t="shared" si="41"/>
        <v>62.000639999999997</v>
      </c>
      <c r="M37" s="12">
        <f t="shared" si="10"/>
        <v>733.70114999999998</v>
      </c>
    </row>
    <row r="38" spans="1:13" ht="15.75" customHeight="1" x14ac:dyDescent="0.25">
      <c r="B38" s="12">
        <v>3</v>
      </c>
      <c r="C38" s="12">
        <f t="shared" si="34"/>
        <v>55.81</v>
      </c>
      <c r="D38" s="12">
        <f t="shared" si="35"/>
        <v>6.5925000000000011</v>
      </c>
      <c r="E38" s="12">
        <f t="shared" si="1"/>
        <v>5.76</v>
      </c>
      <c r="I38" s="12">
        <f t="shared" ref="I38:K38" si="42">C38*10.764</f>
        <v>600.73883999999998</v>
      </c>
      <c r="J38" s="12">
        <f t="shared" si="42"/>
        <v>70.961670000000012</v>
      </c>
      <c r="K38" s="12">
        <f t="shared" si="42"/>
        <v>62.000639999999997</v>
      </c>
      <c r="M38" s="12">
        <f t="shared" si="10"/>
        <v>733.70114999999998</v>
      </c>
    </row>
    <row r="39" spans="1:13" ht="15.75" customHeight="1" x14ac:dyDescent="0.25">
      <c r="B39" s="12">
        <v>4</v>
      </c>
      <c r="C39" s="12">
        <f t="shared" si="34"/>
        <v>55.81</v>
      </c>
      <c r="D39" s="12">
        <f t="shared" si="35"/>
        <v>6.5925000000000011</v>
      </c>
      <c r="E39" s="12">
        <f t="shared" si="1"/>
        <v>5.76</v>
      </c>
      <c r="I39" s="12">
        <f t="shared" ref="I39:K39" si="43">C39*10.764</f>
        <v>600.73883999999998</v>
      </c>
      <c r="J39" s="12">
        <f t="shared" si="43"/>
        <v>70.961670000000012</v>
      </c>
      <c r="K39" s="12">
        <f t="shared" si="43"/>
        <v>62.000639999999997</v>
      </c>
      <c r="M39" s="12">
        <f t="shared" si="10"/>
        <v>733.70114999999998</v>
      </c>
    </row>
    <row r="40" spans="1:13" ht="15.75" customHeight="1" x14ac:dyDescent="0.25">
      <c r="A40" s="12">
        <v>11</v>
      </c>
      <c r="B40" s="12">
        <v>1</v>
      </c>
      <c r="C40" s="12">
        <f t="shared" ref="C40:C43" si="44">61.95</f>
        <v>61.95</v>
      </c>
      <c r="D40" s="12">
        <f t="shared" ref="D40:D44" si="45">(3.2*0.95)+(3.1*1.1)</f>
        <v>6.4500000000000011</v>
      </c>
      <c r="E40" s="12">
        <f t="shared" ref="E40:E55" si="46">2.4*0.6*3</f>
        <v>4.32</v>
      </c>
      <c r="I40" s="12">
        <f t="shared" ref="I40:K40" si="47">C40*10.764</f>
        <v>666.82979999999998</v>
      </c>
      <c r="J40" s="12">
        <f t="shared" si="47"/>
        <v>69.427800000000005</v>
      </c>
      <c r="K40" s="12">
        <f t="shared" si="47"/>
        <v>46.500480000000003</v>
      </c>
      <c r="M40" s="12">
        <f t="shared" si="10"/>
        <v>782.75808000000006</v>
      </c>
    </row>
    <row r="41" spans="1:13" ht="15.75" customHeight="1" x14ac:dyDescent="0.25">
      <c r="B41" s="12">
        <v>2</v>
      </c>
      <c r="C41" s="12">
        <f t="shared" si="44"/>
        <v>61.95</v>
      </c>
      <c r="D41" s="12">
        <f t="shared" si="45"/>
        <v>6.4500000000000011</v>
      </c>
      <c r="E41" s="12">
        <f t="shared" si="46"/>
        <v>4.32</v>
      </c>
      <c r="I41" s="12">
        <f t="shared" ref="I41:K41" si="48">C41*10.764</f>
        <v>666.82979999999998</v>
      </c>
      <c r="J41" s="12">
        <f t="shared" si="48"/>
        <v>69.427800000000005</v>
      </c>
      <c r="K41" s="12">
        <f t="shared" si="48"/>
        <v>46.500480000000003</v>
      </c>
      <c r="M41" s="12">
        <f t="shared" si="10"/>
        <v>782.75808000000006</v>
      </c>
    </row>
    <row r="42" spans="1:13" ht="15.75" customHeight="1" x14ac:dyDescent="0.25">
      <c r="B42" s="12">
        <v>3</v>
      </c>
      <c r="C42" s="12">
        <f t="shared" si="44"/>
        <v>61.95</v>
      </c>
      <c r="D42" s="12">
        <f t="shared" si="45"/>
        <v>6.4500000000000011</v>
      </c>
      <c r="E42" s="12">
        <f t="shared" si="46"/>
        <v>4.32</v>
      </c>
      <c r="I42" s="12">
        <f t="shared" ref="I42:K42" si="49">C42*10.764</f>
        <v>666.82979999999998</v>
      </c>
      <c r="J42" s="12">
        <f t="shared" si="49"/>
        <v>69.427800000000005</v>
      </c>
      <c r="K42" s="12">
        <f t="shared" si="49"/>
        <v>46.500480000000003</v>
      </c>
      <c r="M42" s="12">
        <f t="shared" si="10"/>
        <v>782.75808000000006</v>
      </c>
    </row>
    <row r="43" spans="1:13" ht="15.75" customHeight="1" x14ac:dyDescent="0.25">
      <c r="B43" s="12">
        <v>4</v>
      </c>
      <c r="C43" s="12">
        <f t="shared" si="44"/>
        <v>61.95</v>
      </c>
      <c r="D43" s="12">
        <f t="shared" si="45"/>
        <v>6.4500000000000011</v>
      </c>
      <c r="E43" s="12">
        <f t="shared" si="46"/>
        <v>4.32</v>
      </c>
      <c r="I43" s="12">
        <f t="shared" ref="I43:K43" si="50">C43*10.764</f>
        <v>666.82979999999998</v>
      </c>
      <c r="J43" s="12">
        <f t="shared" si="50"/>
        <v>69.427800000000005</v>
      </c>
      <c r="K43" s="12">
        <f t="shared" si="50"/>
        <v>46.500480000000003</v>
      </c>
      <c r="M43" s="12">
        <f t="shared" si="10"/>
        <v>782.75808000000006</v>
      </c>
    </row>
    <row r="44" spans="1:13" ht="15.75" customHeight="1" x14ac:dyDescent="0.25">
      <c r="A44" s="12">
        <v>12</v>
      </c>
      <c r="B44" s="12">
        <v>1</v>
      </c>
      <c r="C44" s="12">
        <f>61.05</f>
        <v>61.05</v>
      </c>
      <c r="D44" s="12">
        <f t="shared" si="45"/>
        <v>6.4500000000000011</v>
      </c>
      <c r="E44" s="12">
        <f t="shared" si="46"/>
        <v>4.32</v>
      </c>
      <c r="I44" s="12">
        <f t="shared" ref="I44:K44" si="51">C44*10.764</f>
        <v>657.14219999999989</v>
      </c>
      <c r="J44" s="12">
        <f t="shared" si="51"/>
        <v>69.427800000000005</v>
      </c>
      <c r="K44" s="12">
        <f t="shared" si="51"/>
        <v>46.500480000000003</v>
      </c>
      <c r="M44" s="12">
        <f t="shared" si="10"/>
        <v>773.07047999999998</v>
      </c>
    </row>
    <row r="45" spans="1:13" ht="15.75" customHeight="1" x14ac:dyDescent="0.25">
      <c r="B45" s="12">
        <v>2</v>
      </c>
      <c r="C45" s="12">
        <f t="shared" ref="C45:C46" si="52">63.29</f>
        <v>63.29</v>
      </c>
      <c r="D45" s="12">
        <f t="shared" ref="D45:D46" si="53">(3.2*1.1)+(3.1*1.1)</f>
        <v>6.9300000000000015</v>
      </c>
      <c r="E45" s="12">
        <f t="shared" si="46"/>
        <v>4.32</v>
      </c>
      <c r="I45" s="12">
        <f t="shared" ref="I45:K45" si="54">C45*10.764</f>
        <v>681.25355999999999</v>
      </c>
      <c r="J45" s="12">
        <f t="shared" si="54"/>
        <v>74.594520000000017</v>
      </c>
      <c r="K45" s="12">
        <f t="shared" si="54"/>
        <v>46.500480000000003</v>
      </c>
      <c r="M45" s="12">
        <f t="shared" si="10"/>
        <v>802.34856000000002</v>
      </c>
    </row>
    <row r="46" spans="1:13" ht="15.75" customHeight="1" x14ac:dyDescent="0.25">
      <c r="B46" s="12">
        <v>3</v>
      </c>
      <c r="C46" s="12">
        <f t="shared" si="52"/>
        <v>63.29</v>
      </c>
      <c r="D46" s="12">
        <f t="shared" si="53"/>
        <v>6.9300000000000015</v>
      </c>
      <c r="E46" s="12">
        <f t="shared" si="46"/>
        <v>4.32</v>
      </c>
      <c r="I46" s="12">
        <f t="shared" ref="I46:K46" si="55">C46*10.764</f>
        <v>681.25355999999999</v>
      </c>
      <c r="J46" s="12">
        <f t="shared" si="55"/>
        <v>74.594520000000017</v>
      </c>
      <c r="K46" s="12">
        <f t="shared" si="55"/>
        <v>46.500480000000003</v>
      </c>
      <c r="M46" s="12">
        <f t="shared" si="10"/>
        <v>802.34856000000002</v>
      </c>
    </row>
    <row r="47" spans="1:13" ht="15.75" customHeight="1" x14ac:dyDescent="0.25">
      <c r="B47" s="12">
        <v>4</v>
      </c>
      <c r="C47" s="12">
        <f>61.05</f>
        <v>61.05</v>
      </c>
      <c r="D47" s="12">
        <f>(3.2*0.95)+(3.1*1.1)</f>
        <v>6.4500000000000011</v>
      </c>
      <c r="E47" s="12">
        <f t="shared" si="46"/>
        <v>4.32</v>
      </c>
      <c r="H47" s="12" t="s">
        <v>16</v>
      </c>
      <c r="I47" s="12">
        <f t="shared" ref="I47:K47" si="56">C47*10.764</f>
        <v>657.14219999999989</v>
      </c>
      <c r="J47" s="12">
        <f t="shared" si="56"/>
        <v>69.427800000000005</v>
      </c>
      <c r="K47" s="12">
        <f t="shared" si="56"/>
        <v>46.500480000000003</v>
      </c>
      <c r="M47" s="12">
        <f t="shared" si="10"/>
        <v>773.07047999999998</v>
      </c>
    </row>
    <row r="48" spans="1:13" ht="15.75" customHeight="1" x14ac:dyDescent="0.25">
      <c r="A48" s="12">
        <v>13</v>
      </c>
      <c r="B48" s="12">
        <v>1</v>
      </c>
      <c r="C48" s="12">
        <f>69.84</f>
        <v>69.84</v>
      </c>
      <c r="D48" s="12">
        <f t="shared" ref="D48:D51" si="57">(3.2*1.1)+(3.1*1.1)</f>
        <v>6.9300000000000015</v>
      </c>
      <c r="E48" s="12">
        <f t="shared" si="46"/>
        <v>4.32</v>
      </c>
      <c r="I48" s="12">
        <f t="shared" ref="I48:K48" si="58">C48*10.764</f>
        <v>751.75775999999996</v>
      </c>
      <c r="J48" s="12">
        <f t="shared" si="58"/>
        <v>74.594520000000017</v>
      </c>
      <c r="K48" s="12">
        <f t="shared" si="58"/>
        <v>46.500480000000003</v>
      </c>
      <c r="M48" s="12">
        <f t="shared" si="10"/>
        <v>872.85275999999999</v>
      </c>
    </row>
    <row r="49" spans="1:13" ht="15.75" customHeight="1" x14ac:dyDescent="0.25">
      <c r="B49" s="12">
        <v>2</v>
      </c>
      <c r="C49" s="12">
        <f t="shared" ref="C49:C50" si="59">63.29</f>
        <v>63.29</v>
      </c>
      <c r="D49" s="12">
        <f t="shared" si="57"/>
        <v>6.9300000000000015</v>
      </c>
      <c r="E49" s="12">
        <f t="shared" si="46"/>
        <v>4.32</v>
      </c>
      <c r="I49" s="12">
        <f t="shared" ref="I49:K49" si="60">C49*10.764</f>
        <v>681.25355999999999</v>
      </c>
      <c r="J49" s="12">
        <f t="shared" si="60"/>
        <v>74.594520000000017</v>
      </c>
      <c r="K49" s="12">
        <f t="shared" si="60"/>
        <v>46.500480000000003</v>
      </c>
      <c r="M49" s="12">
        <f t="shared" si="10"/>
        <v>802.34856000000002</v>
      </c>
    </row>
    <row r="50" spans="1:13" ht="15.75" customHeight="1" x14ac:dyDescent="0.25">
      <c r="B50" s="12">
        <v>3</v>
      </c>
      <c r="C50" s="12">
        <f t="shared" si="59"/>
        <v>63.29</v>
      </c>
      <c r="D50" s="12">
        <f t="shared" si="57"/>
        <v>6.9300000000000015</v>
      </c>
      <c r="E50" s="12">
        <f t="shared" si="46"/>
        <v>4.32</v>
      </c>
      <c r="I50" s="12">
        <f t="shared" ref="I50:K50" si="61">C50*10.764</f>
        <v>681.25355999999999</v>
      </c>
      <c r="J50" s="12">
        <f t="shared" si="61"/>
        <v>74.594520000000017</v>
      </c>
      <c r="K50" s="12">
        <f t="shared" si="61"/>
        <v>46.500480000000003</v>
      </c>
      <c r="M50" s="12">
        <f t="shared" si="10"/>
        <v>802.34856000000002</v>
      </c>
    </row>
    <row r="51" spans="1:13" ht="15.75" customHeight="1" x14ac:dyDescent="0.25">
      <c r="B51" s="12">
        <v>4</v>
      </c>
      <c r="C51" s="12">
        <f t="shared" ref="C51:C52" si="62">69.84</f>
        <v>69.84</v>
      </c>
      <c r="D51" s="12">
        <f t="shared" si="57"/>
        <v>6.9300000000000015</v>
      </c>
      <c r="E51" s="12">
        <f t="shared" si="46"/>
        <v>4.32</v>
      </c>
      <c r="I51" s="12">
        <f t="shared" ref="I51:K51" si="63">C51*10.764</f>
        <v>751.75775999999996</v>
      </c>
      <c r="J51" s="12">
        <f t="shared" si="63"/>
        <v>74.594520000000017</v>
      </c>
      <c r="K51" s="12">
        <f t="shared" si="63"/>
        <v>46.500480000000003</v>
      </c>
      <c r="M51" s="12">
        <f t="shared" si="10"/>
        <v>872.85275999999999</v>
      </c>
    </row>
    <row r="52" spans="1:13" ht="15.75" customHeight="1" x14ac:dyDescent="0.25">
      <c r="A52" s="12">
        <v>14</v>
      </c>
      <c r="B52" s="12">
        <v>1</v>
      </c>
      <c r="C52" s="12">
        <f t="shared" si="62"/>
        <v>69.84</v>
      </c>
      <c r="D52" s="12">
        <f>(3.2*1.55)+(3.1*1.1)</f>
        <v>8.370000000000001</v>
      </c>
      <c r="E52" s="12">
        <f t="shared" si="46"/>
        <v>4.32</v>
      </c>
      <c r="I52" s="12">
        <f t="shared" ref="I52:K52" si="64">C52*10.764</f>
        <v>751.75775999999996</v>
      </c>
      <c r="J52" s="12">
        <f t="shared" si="64"/>
        <v>90.094680000000011</v>
      </c>
      <c r="K52" s="12">
        <f t="shared" si="64"/>
        <v>46.500480000000003</v>
      </c>
      <c r="M52" s="12">
        <f t="shared" si="10"/>
        <v>888.35292000000004</v>
      </c>
    </row>
    <row r="53" spans="1:13" ht="15.75" customHeight="1" x14ac:dyDescent="0.25">
      <c r="B53" s="12">
        <v>2</v>
      </c>
      <c r="C53" s="12">
        <f t="shared" ref="C53:C54" si="65">68.4</f>
        <v>68.400000000000006</v>
      </c>
      <c r="D53" s="12">
        <f t="shared" ref="D53:D54" si="66">(3.2*1.1)+(3.1*1.1)</f>
        <v>6.9300000000000015</v>
      </c>
      <c r="E53" s="12">
        <f t="shared" si="46"/>
        <v>4.32</v>
      </c>
      <c r="I53" s="12">
        <f t="shared" ref="I53:K53" si="67">C53*10.764</f>
        <v>736.25760000000002</v>
      </c>
      <c r="J53" s="12">
        <f t="shared" si="67"/>
        <v>74.594520000000017</v>
      </c>
      <c r="K53" s="12">
        <f t="shared" si="67"/>
        <v>46.500480000000003</v>
      </c>
      <c r="M53" s="12">
        <f t="shared" si="10"/>
        <v>857.35260000000005</v>
      </c>
    </row>
    <row r="54" spans="1:13" ht="15.75" customHeight="1" x14ac:dyDescent="0.25">
      <c r="B54" s="12">
        <v>3</v>
      </c>
      <c r="C54" s="12">
        <f t="shared" si="65"/>
        <v>68.400000000000006</v>
      </c>
      <c r="D54" s="12">
        <f t="shared" si="66"/>
        <v>6.9300000000000015</v>
      </c>
      <c r="E54" s="12">
        <f t="shared" si="46"/>
        <v>4.32</v>
      </c>
      <c r="I54" s="12">
        <f t="shared" ref="I54:K54" si="68">C54*10.764</f>
        <v>736.25760000000002</v>
      </c>
      <c r="J54" s="12">
        <f t="shared" si="68"/>
        <v>74.594520000000017</v>
      </c>
      <c r="K54" s="12">
        <f t="shared" si="68"/>
        <v>46.500480000000003</v>
      </c>
      <c r="M54" s="12">
        <f t="shared" si="10"/>
        <v>857.35260000000005</v>
      </c>
    </row>
    <row r="55" spans="1:13" ht="15.75" customHeight="1" x14ac:dyDescent="0.25">
      <c r="B55" s="12">
        <v>4</v>
      </c>
      <c r="C55" s="12">
        <f>69.84</f>
        <v>69.84</v>
      </c>
      <c r="D55" s="12">
        <f>(3.2*1.55)+(3.1*1.1)</f>
        <v>8.370000000000001</v>
      </c>
      <c r="E55" s="12">
        <f t="shared" si="46"/>
        <v>4.32</v>
      </c>
      <c r="I55" s="12">
        <f t="shared" ref="I55:K55" si="69">C55*10.764</f>
        <v>751.75775999999996</v>
      </c>
      <c r="J55" s="12">
        <f t="shared" si="69"/>
        <v>90.094680000000011</v>
      </c>
      <c r="K55" s="12">
        <f t="shared" si="69"/>
        <v>46.500480000000003</v>
      </c>
      <c r="M55" s="12">
        <f t="shared" si="10"/>
        <v>888.35292000000004</v>
      </c>
    </row>
    <row r="56" spans="1:13" ht="15.75" customHeight="1" x14ac:dyDescent="0.25">
      <c r="A56" s="12">
        <v>15</v>
      </c>
      <c r="B56" s="12">
        <v>1</v>
      </c>
      <c r="M56" s="12">
        <f>SUM(M2:M55)</f>
        <v>39526.780409999985</v>
      </c>
    </row>
    <row r="57" spans="1:13" ht="15.75" customHeight="1" x14ac:dyDescent="0.25">
      <c r="B57" s="12">
        <v>2</v>
      </c>
    </row>
    <row r="58" spans="1:13" ht="15.75" customHeight="1" x14ac:dyDescent="0.25">
      <c r="B58" s="12">
        <v>3</v>
      </c>
    </row>
    <row r="59" spans="1:13" ht="15.75" customHeight="1" x14ac:dyDescent="0.25">
      <c r="B59" s="12">
        <v>4</v>
      </c>
    </row>
    <row r="60" spans="1:13" ht="15.75" customHeight="1" x14ac:dyDescent="0.25">
      <c r="A60" s="12">
        <v>16</v>
      </c>
      <c r="B60" s="12">
        <v>1</v>
      </c>
    </row>
    <row r="61" spans="1:13" ht="15.75" customHeight="1" x14ac:dyDescent="0.25">
      <c r="B61" s="12">
        <v>2</v>
      </c>
    </row>
    <row r="62" spans="1:13" ht="15.75" customHeight="1" x14ac:dyDescent="0.25">
      <c r="B62" s="12">
        <v>3</v>
      </c>
    </row>
    <row r="63" spans="1:13" ht="15.75" customHeight="1" x14ac:dyDescent="0.25">
      <c r="B63" s="12">
        <v>4</v>
      </c>
    </row>
    <row r="64" spans="1:13" ht="15.75" customHeight="1" x14ac:dyDescent="0.25">
      <c r="B64" s="12">
        <v>1</v>
      </c>
    </row>
    <row r="65" spans="2:2" ht="15.75" customHeight="1" x14ac:dyDescent="0.25">
      <c r="B65" s="12">
        <v>2</v>
      </c>
    </row>
    <row r="66" spans="2:2" ht="15.75" customHeight="1" x14ac:dyDescent="0.25">
      <c r="B66" s="12">
        <v>3</v>
      </c>
    </row>
    <row r="67" spans="2:2" ht="15.75" customHeight="1" x14ac:dyDescent="0.25">
      <c r="B67" s="12">
        <v>4</v>
      </c>
    </row>
    <row r="68" spans="2:2" ht="15.75" customHeight="1" x14ac:dyDescent="0.25">
      <c r="B68" s="12">
        <v>1</v>
      </c>
    </row>
    <row r="69" spans="2:2" ht="15.75" customHeight="1" x14ac:dyDescent="0.25">
      <c r="B69" s="12">
        <v>2</v>
      </c>
    </row>
    <row r="70" spans="2:2" ht="15.75" customHeight="1" x14ac:dyDescent="0.25">
      <c r="B70" s="12">
        <v>3</v>
      </c>
    </row>
    <row r="71" spans="2:2" ht="15.75" customHeight="1" x14ac:dyDescent="0.25">
      <c r="B71" s="12">
        <v>4</v>
      </c>
    </row>
    <row r="72" spans="2:2" ht="15.75" customHeight="1" x14ac:dyDescent="0.25">
      <c r="B72" s="12">
        <v>1</v>
      </c>
    </row>
    <row r="73" spans="2:2" ht="15.75" customHeight="1" x14ac:dyDescent="0.25">
      <c r="B73" s="12">
        <v>2</v>
      </c>
    </row>
    <row r="74" spans="2:2" ht="15.75" customHeight="1" x14ac:dyDescent="0.25">
      <c r="B74" s="12">
        <v>3</v>
      </c>
    </row>
    <row r="75" spans="2:2" ht="15.75" customHeight="1" x14ac:dyDescent="0.25">
      <c r="B75" s="12">
        <v>4</v>
      </c>
    </row>
    <row r="76" spans="2:2" ht="15.75" customHeight="1" x14ac:dyDescent="0.25">
      <c r="B76" s="12">
        <v>1</v>
      </c>
    </row>
    <row r="77" spans="2:2" ht="15.75" customHeight="1" x14ac:dyDescent="0.25">
      <c r="B77" s="12">
        <v>2</v>
      </c>
    </row>
    <row r="78" spans="2:2" ht="15.75" customHeight="1" x14ac:dyDescent="0.25">
      <c r="B78" s="12">
        <v>3</v>
      </c>
    </row>
    <row r="79" spans="2:2" ht="15.75" customHeight="1" x14ac:dyDescent="0.25">
      <c r="B79" s="12">
        <v>4</v>
      </c>
    </row>
    <row r="80" spans="2:2" ht="15.75" customHeight="1" x14ac:dyDescent="0.25">
      <c r="B80" s="12">
        <v>1</v>
      </c>
    </row>
    <row r="81" spans="2:2" ht="15.75" customHeight="1" x14ac:dyDescent="0.25">
      <c r="B81" s="12">
        <v>2</v>
      </c>
    </row>
    <row r="82" spans="2:2" ht="15.75" customHeight="1" x14ac:dyDescent="0.25">
      <c r="B82" s="12">
        <v>3</v>
      </c>
    </row>
    <row r="83" spans="2:2" ht="15.75" customHeight="1" x14ac:dyDescent="0.25">
      <c r="B83" s="12">
        <v>4</v>
      </c>
    </row>
    <row r="84" spans="2:2" ht="15.75" customHeight="1" x14ac:dyDescent="0.25">
      <c r="B84" s="12">
        <v>1</v>
      </c>
    </row>
    <row r="85" spans="2:2" ht="15.75" customHeight="1" x14ac:dyDescent="0.25">
      <c r="B85" s="12">
        <v>2</v>
      </c>
    </row>
    <row r="86" spans="2:2" ht="15.75" customHeight="1" x14ac:dyDescent="0.25">
      <c r="B86" s="12">
        <v>3</v>
      </c>
    </row>
    <row r="87" spans="2:2" ht="15.75" customHeight="1" x14ac:dyDescent="0.25">
      <c r="B87" s="12">
        <v>4</v>
      </c>
    </row>
    <row r="88" spans="2:2" ht="15.75" customHeight="1" x14ac:dyDescent="0.2"/>
    <row r="89" spans="2:2" ht="15.75" customHeight="1" x14ac:dyDescent="0.2"/>
    <row r="90" spans="2:2" ht="15.75" customHeight="1" x14ac:dyDescent="0.2"/>
    <row r="91" spans="2:2" ht="15.75" customHeight="1" x14ac:dyDescent="0.2"/>
    <row r="92" spans="2:2" ht="15.75" customHeight="1" x14ac:dyDescent="0.2"/>
    <row r="93" spans="2:2" ht="15.75" customHeight="1" x14ac:dyDescent="0.2"/>
    <row r="94" spans="2:2" ht="15.75" customHeight="1" x14ac:dyDescent="0.2"/>
    <row r="95" spans="2:2" ht="15.75" customHeight="1" x14ac:dyDescent="0.2"/>
    <row r="96" spans="2:2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 VCIPL</vt:lpstr>
      <vt:lpstr>Land, Stamp Duty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Desk-107</dc:creator>
  <cp:lastModifiedBy>Desk</cp:lastModifiedBy>
  <dcterms:created xsi:type="dcterms:W3CDTF">2006-09-16T00:00:00Z</dcterms:created>
  <dcterms:modified xsi:type="dcterms:W3CDTF">2024-06-06T04:43:50Z</dcterms:modified>
</cp:coreProperties>
</file>