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Kopri\NILESH CHANDRASHEKHAR LIMAYE\"/>
    </mc:Choice>
  </mc:AlternateContent>
  <xr:revisionPtr revIDLastSave="0" documentId="13_ncr:1_{488E8910-D421-4723-AAC3-B66B778BD34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1" sheetId="23" r:id="rId11"/>
    <sheet name="Sheet12" sheetId="24" r:id="rId12"/>
  </sheets>
  <calcPr calcId="191029"/>
</workbook>
</file>

<file path=xl/calcChain.xml><?xml version="1.0" encoding="utf-8"?>
<calcChain xmlns="http://schemas.openxmlformats.org/spreadsheetml/2006/main">
  <c r="N33" i="4" l="1"/>
  <c r="W5" i="4" l="1"/>
  <c r="H20" i="4"/>
  <c r="N32" i="4" l="1"/>
  <c r="N30" i="4"/>
  <c r="N28" i="4"/>
  <c r="V5" i="4"/>
  <c r="U9" i="4"/>
  <c r="T9" i="4"/>
  <c r="P9" i="4"/>
  <c r="U8" i="4"/>
  <c r="T8" i="4"/>
  <c r="U7" i="4"/>
  <c r="T7" i="4"/>
  <c r="U6" i="4"/>
  <c r="T6" i="4"/>
  <c r="Q7" i="4"/>
  <c r="U5" i="4"/>
  <c r="T5" i="4"/>
  <c r="H30" i="4"/>
  <c r="P6" i="4"/>
  <c r="P5" i="4"/>
  <c r="Q5" i="4" s="1"/>
  <c r="Q11" i="4"/>
  <c r="P10" i="4"/>
  <c r="Q9" i="4"/>
  <c r="P8" i="4"/>
  <c r="P7" i="4"/>
  <c r="Q6" i="4"/>
  <c r="P4" i="4"/>
  <c r="P3" i="4"/>
  <c r="P2" i="4"/>
  <c r="J20" i="4"/>
  <c r="N19" i="4"/>
  <c r="P12" i="4" l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<sst xmlns="http://schemas.openxmlformats.org/spreadsheetml/2006/main" count="42" uniqueCount="35">
  <si>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</si>
  <si>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</si>
  <si>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</si>
  <si>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</si>
  <si>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</si>
  <si>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</si>
  <si>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</si>
  <si>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</si>
  <si>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</si>
  <si>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</si>
  <si>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</si>
  <si>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</si>
  <si>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</si>
  <si>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</si>
  <si>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</si>
  <si>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</si>
  <si>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bua</t>
  </si>
  <si>
    <t>Flat No. 503, 5th Floor, Soham Residency Co-Op. Hsg. Society Ltd., Hari Om Nagar, Village - Mulund East, District - Mumbai, Mulund East</t>
  </si>
  <si>
    <t>draft - 1.63 cr</t>
  </si>
  <si>
    <t>agreemetn - 06.06.2017</t>
  </si>
  <si>
    <t>av</t>
  </si>
  <si>
    <t>sd</t>
  </si>
  <si>
    <t>rd</t>
  </si>
  <si>
    <t>bv</t>
  </si>
  <si>
    <t>26.03.24</t>
  </si>
  <si>
    <t>22.03.24</t>
  </si>
  <si>
    <t>04.01.24</t>
  </si>
  <si>
    <t>14.12.23</t>
  </si>
  <si>
    <t>06.04.23</t>
  </si>
  <si>
    <t>22000 to 24000 on ca</t>
  </si>
  <si>
    <t>mca</t>
  </si>
  <si>
    <t>fb</t>
  </si>
  <si>
    <t>ter</t>
  </si>
  <si>
    <t>soham res</t>
  </si>
  <si>
    <t>oc - 2007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</si>
</sst>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268099</xdr:colOff>
      <xdr:row>47</xdr:row>
      <xdr:rowOff>172660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790997-B5F8-4486-8B6E-F2C20A15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21699" cy="8668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210856</xdr:colOff>
      <xdr:row>46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7C8291-44A5-44F1-AAB7-7536FA5C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354856" cy="8459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39382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383986-0DE4-49C3-88D7-98A3C545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83382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239520</xdr:colOff>
      <xdr:row>52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9B2D2C-58DE-47FA-AECF-558B622AC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993120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249471</xdr:colOff>
      <xdr:row>44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851F6D-F912-4876-9E7A-10C420BA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051071" cy="8354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203049-2F19-4CB4-8FBD-9FE48EF5B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166DDC-6294-43B8-8EB9-5ED7B0B7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36</xdr:col>
      <xdr:colOff>419100</xdr:colOff>
      <xdr:row>41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FA9B23-6587-40B7-9B42-9738B6B95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5E360C-5E9C-4AB3-8A26-33490586C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24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DE6AE6-4D0F-410C-A090-48CE8EFB1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268609</xdr:colOff>
      <xdr:row>45</xdr:row>
      <xdr:rowOff>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89386F-49DF-4732-96C7-D93D13724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79809" cy="8383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5" sqref="G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2.5703125" customWidth="1"/>
    <col min="11" max="13" width="9.140625" hidden="1" customWidth="1"/>
    <col min="14" max="14" width="12.855468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.5703125" customWidth="1"/>
    <col min="20" max="20" width="15.140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540</v>
      </c>
      <c r="C2" s="4">
        <f>B2*1.2</f>
        <v>648</v>
      </c>
      <c r="D2" s="4">
        <f t="shared" ref="D2:D13" si="2">C2*1.2</f>
        <v>777.6</v>
      </c>
      <c r="E2" s="5">
        <f t="shared" ref="E2:E13" si="3">R2</f>
        <v>14000000</v>
      </c>
      <c r="F2" s="15">
        <f t="shared" ref="F2:F13" si="4">ROUND((E2/B2),0)</f>
        <v>25926</v>
      </c>
      <c r="G2" s="10">
        <f t="shared" ref="G2:G13" si="5">ROUND((E2/C2),0)</f>
        <v>21605</v>
      </c>
      <c r="H2" s="10">
        <f t="shared" ref="H2:H13" si="6">ROUND((E2/D2),0)</f>
        <v>18004</v>
      </c>
      <c r="I2" s="10" t="e">
        <f>#REF!</f>
        <v>#REF!</v>
      </c>
      <c r="J2" s="10" t="str">
        <f t="shared" ref="J2:J13" si="7">S2</f>
        <v>soham res</v>
      </c>
      <c r="O2">
        <v>0</v>
      </c>
      <c r="P2">
        <f t="shared" ref="P2:P10" si="8">O2/1.2</f>
        <v>0</v>
      </c>
      <c r="Q2">
        <v>540</v>
      </c>
      <c r="R2" s="2">
        <v>14000000</v>
      </c>
      <c r="S2" s="8" t="s">
        <v>33</v>
      </c>
      <c r="T2" s="8"/>
    </row>
    <row r="3" spans="1:23" x14ac:dyDescent="0.25">
      <c r="A3" s="4">
        <f t="shared" si="0"/>
        <v>0</v>
      </c>
      <c r="B3" s="4">
        <f t="shared" si="1"/>
        <v>469</v>
      </c>
      <c r="C3" s="4">
        <f t="shared" ref="C3:C15" si="9">B3*1.2</f>
        <v>562.79999999999995</v>
      </c>
      <c r="D3" s="4">
        <f t="shared" si="2"/>
        <v>675.3599999999999</v>
      </c>
      <c r="E3" s="17">
        <f t="shared" si="3"/>
        <v>9800000</v>
      </c>
      <c r="F3" s="10">
        <f t="shared" si="4"/>
        <v>20896</v>
      </c>
      <c r="G3" s="10">
        <f t="shared" si="5"/>
        <v>17413</v>
      </c>
      <c r="H3" s="10">
        <f t="shared" si="6"/>
        <v>14511</v>
      </c>
      <c r="I3" s="10" t="e">
        <f>#REF!</f>
        <v>#REF!</v>
      </c>
      <c r="J3" s="10" t="str">
        <f t="shared" si="7"/>
        <v>soham res</v>
      </c>
      <c r="O3">
        <v>0</v>
      </c>
      <c r="P3">
        <f t="shared" si="8"/>
        <v>0</v>
      </c>
      <c r="Q3">
        <v>469</v>
      </c>
      <c r="R3" s="2">
        <v>9800000</v>
      </c>
      <c r="S3" s="8" t="s">
        <v>33</v>
      </c>
      <c r="T3" s="8"/>
    </row>
    <row r="4" spans="1:23" x14ac:dyDescent="0.25">
      <c r="A4" s="4">
        <f t="shared" si="0"/>
        <v>0</v>
      </c>
      <c r="B4" s="4">
        <f t="shared" si="1"/>
        <v>469</v>
      </c>
      <c r="C4" s="4">
        <f t="shared" si="9"/>
        <v>562.79999999999995</v>
      </c>
      <c r="D4" s="4">
        <f t="shared" si="2"/>
        <v>675.3599999999999</v>
      </c>
      <c r="E4" s="17">
        <f t="shared" si="3"/>
        <v>10500000</v>
      </c>
      <c r="F4" s="10">
        <f t="shared" si="4"/>
        <v>22388</v>
      </c>
      <c r="G4" s="10">
        <f t="shared" si="5"/>
        <v>18657</v>
      </c>
      <c r="H4" s="10">
        <f t="shared" si="6"/>
        <v>15547</v>
      </c>
      <c r="I4" s="10" t="e">
        <f>#REF!</f>
        <v>#REF!</v>
      </c>
      <c r="J4" s="10" t="str">
        <f t="shared" si="7"/>
        <v>soham res</v>
      </c>
      <c r="O4">
        <v>0</v>
      </c>
      <c r="P4">
        <f t="shared" si="8"/>
        <v>0</v>
      </c>
      <c r="Q4">
        <v>469</v>
      </c>
      <c r="R4" s="2">
        <v>10500000</v>
      </c>
      <c r="S4" s="8" t="s">
        <v>33</v>
      </c>
      <c r="T4" s="8"/>
    </row>
    <row r="5" spans="1:23" x14ac:dyDescent="0.25">
      <c r="A5" s="4">
        <f t="shared" si="0"/>
        <v>0</v>
      </c>
      <c r="B5" s="4">
        <f t="shared" si="1"/>
        <v>688.17840000000001</v>
      </c>
      <c r="C5" s="4">
        <f t="shared" si="9"/>
        <v>825.81407999999999</v>
      </c>
      <c r="D5" s="4">
        <f t="shared" si="2"/>
        <v>990.9768959999999</v>
      </c>
      <c r="E5" s="17">
        <f t="shared" si="3"/>
        <v>14000000</v>
      </c>
      <c r="F5" s="15">
        <f t="shared" si="4"/>
        <v>20344</v>
      </c>
      <c r="G5" s="10">
        <f t="shared" si="5"/>
        <v>16953</v>
      </c>
      <c r="H5" s="10">
        <f t="shared" si="6"/>
        <v>14127</v>
      </c>
      <c r="I5" s="10" t="e">
        <f>#REF!</f>
        <v>#REF!</v>
      </c>
      <c r="J5" s="10" t="str">
        <f t="shared" si="7"/>
        <v>26.03.24</v>
      </c>
      <c r="O5">
        <v>0</v>
      </c>
      <c r="P5">
        <f>76.72*10.764</f>
        <v>825.81407999999999</v>
      </c>
      <c r="Q5">
        <f t="shared" ref="Q5:Q11" si="10">P5/1.2</f>
        <v>688.17840000000001</v>
      </c>
      <c r="R5" s="2">
        <v>14000000</v>
      </c>
      <c r="S5" s="16" t="s">
        <v>24</v>
      </c>
      <c r="T5" s="16">
        <f>R5+840000+30000</f>
        <v>14870000</v>
      </c>
      <c r="U5">
        <f>T5/Q5</f>
        <v>21607.769148232492</v>
      </c>
      <c r="V5">
        <f>U5*1.05</f>
        <v>22688.157605644119</v>
      </c>
      <c r="W5">
        <f>T5*1.05</f>
        <v>15613500</v>
      </c>
    </row>
    <row r="6" spans="1:23" x14ac:dyDescent="0.25">
      <c r="A6" s="4">
        <f t="shared" si="0"/>
        <v>0</v>
      </c>
      <c r="B6" s="4">
        <f t="shared" si="1"/>
        <v>469.13099999999997</v>
      </c>
      <c r="C6" s="4">
        <f t="shared" si="9"/>
        <v>562.95719999999994</v>
      </c>
      <c r="D6" s="4">
        <f t="shared" si="2"/>
        <v>675.54863999999986</v>
      </c>
      <c r="E6" s="17">
        <f t="shared" si="3"/>
        <v>8500000</v>
      </c>
      <c r="F6" s="10">
        <f t="shared" si="4"/>
        <v>18119</v>
      </c>
      <c r="G6" s="10">
        <f t="shared" si="5"/>
        <v>15099</v>
      </c>
      <c r="H6" s="10">
        <f t="shared" si="6"/>
        <v>12582</v>
      </c>
      <c r="I6" s="10" t="e">
        <f>#REF!</f>
        <v>#REF!</v>
      </c>
      <c r="J6" s="10" t="str">
        <f t="shared" si="7"/>
        <v>22.03.24</v>
      </c>
      <c r="O6">
        <v>0</v>
      </c>
      <c r="P6">
        <f>52.3*10.764</f>
        <v>562.95719999999994</v>
      </c>
      <c r="Q6">
        <f t="shared" si="10"/>
        <v>469.13099999999997</v>
      </c>
      <c r="R6" s="2">
        <v>8500000</v>
      </c>
      <c r="S6" s="8" t="s">
        <v>25</v>
      </c>
      <c r="T6" s="16">
        <f>R6+510000+30000</f>
        <v>9040000</v>
      </c>
      <c r="U6">
        <f>T6/Q6</f>
        <v>19269.67094478941</v>
      </c>
    </row>
    <row r="7" spans="1:23" x14ac:dyDescent="0.25">
      <c r="A7" s="4">
        <f t="shared" si="0"/>
        <v>0</v>
      </c>
      <c r="B7" s="4">
        <f t="shared" si="1"/>
        <v>468.98747999999995</v>
      </c>
      <c r="C7" s="4">
        <f t="shared" si="9"/>
        <v>562.78497599999992</v>
      </c>
      <c r="D7" s="4">
        <f t="shared" si="2"/>
        <v>675.34197119999988</v>
      </c>
      <c r="E7" s="17">
        <f t="shared" si="3"/>
        <v>8000000</v>
      </c>
      <c r="F7" s="10">
        <f t="shared" si="4"/>
        <v>17058</v>
      </c>
      <c r="G7" s="10">
        <f t="shared" si="5"/>
        <v>14215</v>
      </c>
      <c r="H7" s="10">
        <f t="shared" si="6"/>
        <v>11846</v>
      </c>
      <c r="I7" s="10" t="e">
        <f>#REF!</f>
        <v>#REF!</v>
      </c>
      <c r="J7" s="10" t="str">
        <f t="shared" si="7"/>
        <v>04.01.24</v>
      </c>
      <c r="O7">
        <v>0</v>
      </c>
      <c r="P7">
        <f t="shared" si="8"/>
        <v>0</v>
      </c>
      <c r="Q7">
        <f>43.57*10.764</f>
        <v>468.98747999999995</v>
      </c>
      <c r="R7" s="2">
        <v>8000000</v>
      </c>
      <c r="S7" s="8" t="s">
        <v>26</v>
      </c>
      <c r="T7" s="16">
        <f>R7+400000+30000</f>
        <v>8430000</v>
      </c>
      <c r="U7">
        <f>T7/Q7</f>
        <v>17974.89348756176</v>
      </c>
    </row>
    <row r="8" spans="1:23" x14ac:dyDescent="0.25">
      <c r="A8" s="4">
        <f t="shared" si="0"/>
        <v>0</v>
      </c>
      <c r="B8" s="4">
        <f t="shared" si="1"/>
        <v>787</v>
      </c>
      <c r="C8" s="4">
        <f t="shared" si="9"/>
        <v>944.4</v>
      </c>
      <c r="D8" s="4">
        <f t="shared" si="2"/>
        <v>1133.28</v>
      </c>
      <c r="E8" s="17">
        <f t="shared" si="3"/>
        <v>12200000</v>
      </c>
      <c r="F8" s="10">
        <f t="shared" si="4"/>
        <v>15502</v>
      </c>
      <c r="G8" s="10">
        <f t="shared" si="5"/>
        <v>12918</v>
      </c>
      <c r="H8" s="10">
        <f t="shared" si="6"/>
        <v>10765</v>
      </c>
      <c r="I8" s="10" t="e">
        <f>#REF!</f>
        <v>#REF!</v>
      </c>
      <c r="J8" s="10" t="str">
        <f t="shared" si="7"/>
        <v>14.12.23</v>
      </c>
      <c r="O8">
        <v>0</v>
      </c>
      <c r="P8">
        <f t="shared" si="8"/>
        <v>0</v>
      </c>
      <c r="Q8">
        <v>787</v>
      </c>
      <c r="R8" s="2">
        <v>12200000</v>
      </c>
      <c r="S8" s="8" t="s">
        <v>27</v>
      </c>
      <c r="T8" s="16">
        <f>R8+854000+30000</f>
        <v>13084000</v>
      </c>
      <c r="U8">
        <f>T8/Q8</f>
        <v>16625.158831003813</v>
      </c>
    </row>
    <row r="9" spans="1:23" x14ac:dyDescent="0.25">
      <c r="A9" s="4">
        <f t="shared" si="0"/>
        <v>0</v>
      </c>
      <c r="B9" s="4">
        <f t="shared" si="1"/>
        <v>469.13099999999997</v>
      </c>
      <c r="C9" s="4">
        <f t="shared" si="9"/>
        <v>562.95719999999994</v>
      </c>
      <c r="D9" s="4">
        <f t="shared" si="2"/>
        <v>675.54863999999986</v>
      </c>
      <c r="E9" s="17">
        <f t="shared" si="3"/>
        <v>10100000</v>
      </c>
      <c r="F9" s="10">
        <f t="shared" si="4"/>
        <v>21529</v>
      </c>
      <c r="G9" s="10">
        <f t="shared" si="5"/>
        <v>17941</v>
      </c>
      <c r="H9" s="10">
        <f t="shared" si="6"/>
        <v>14951</v>
      </c>
      <c r="I9" s="10" t="e">
        <f>#REF!</f>
        <v>#REF!</v>
      </c>
      <c r="J9" s="10" t="str">
        <f t="shared" si="7"/>
        <v>06.04.23</v>
      </c>
      <c r="O9">
        <v>0</v>
      </c>
      <c r="P9">
        <f>52.3*10.764</f>
        <v>562.95719999999994</v>
      </c>
      <c r="Q9">
        <f t="shared" si="10"/>
        <v>469.13099999999997</v>
      </c>
      <c r="R9" s="2">
        <v>10100000</v>
      </c>
      <c r="S9" s="8" t="s">
        <v>28</v>
      </c>
      <c r="T9" s="16">
        <f>R9+606000+30000</f>
        <v>10736000</v>
      </c>
      <c r="U9">
        <f>T9/Q9</f>
        <v>22884.865847705652</v>
      </c>
    </row>
    <row r="10" spans="1:23" x14ac:dyDescent="0.25">
      <c r="A10" s="4">
        <f t="shared" si="0"/>
        <v>0</v>
      </c>
      <c r="B10" s="4">
        <f t="shared" si="1"/>
        <v>510</v>
      </c>
      <c r="C10" s="4">
        <f t="shared" si="9"/>
        <v>612</v>
      </c>
      <c r="D10" s="4">
        <f t="shared" si="2"/>
        <v>734.4</v>
      </c>
      <c r="E10" s="17">
        <f t="shared" si="3"/>
        <v>12500000</v>
      </c>
      <c r="F10" s="10">
        <f t="shared" si="4"/>
        <v>24510</v>
      </c>
      <c r="G10" s="10">
        <f t="shared" si="5"/>
        <v>20425</v>
      </c>
      <c r="H10" s="10">
        <f t="shared" si="6"/>
        <v>17021</v>
      </c>
      <c r="I10" s="10" t="e">
        <f>#REF!</f>
        <v>#REF!</v>
      </c>
      <c r="J10" s="10">
        <f t="shared" si="7"/>
        <v>0</v>
      </c>
      <c r="O10">
        <v>0</v>
      </c>
      <c r="P10">
        <f t="shared" si="8"/>
        <v>0</v>
      </c>
      <c r="Q10">
        <v>510</v>
      </c>
      <c r="R10" s="2">
        <v>12500000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416.66666666666669</v>
      </c>
      <c r="C11" s="4">
        <f t="shared" si="9"/>
        <v>500</v>
      </c>
      <c r="D11" s="4">
        <f t="shared" si="2"/>
        <v>600</v>
      </c>
      <c r="E11" s="5">
        <f t="shared" si="3"/>
        <v>10200000</v>
      </c>
      <c r="F11" s="15">
        <f t="shared" si="4"/>
        <v>24480</v>
      </c>
      <c r="G11" s="10">
        <f t="shared" si="5"/>
        <v>20400</v>
      </c>
      <c r="H11" s="10">
        <f t="shared" si="6"/>
        <v>17000</v>
      </c>
      <c r="I11" s="4" t="e">
        <f>#REF!</f>
        <v>#REF!</v>
      </c>
      <c r="J11" s="4" t="str">
        <f t="shared" si="7"/>
        <v>soham res</v>
      </c>
      <c r="O11">
        <v>0</v>
      </c>
      <c r="P11">
        <v>500</v>
      </c>
      <c r="Q11">
        <f t="shared" si="10"/>
        <v>416.66666666666669</v>
      </c>
      <c r="R11" s="2">
        <v>10200000</v>
      </c>
      <c r="S11" s="8" t="s">
        <v>33</v>
      </c>
      <c r="T11" s="8"/>
    </row>
    <row r="12" spans="1:23" x14ac:dyDescent="0.25">
      <c r="A12" s="4">
        <f t="shared" si="0"/>
        <v>0</v>
      </c>
      <c r="B12" s="4">
        <f t="shared" si="1"/>
        <v>469</v>
      </c>
      <c r="C12" s="4">
        <f t="shared" si="9"/>
        <v>562.79999999999995</v>
      </c>
      <c r="D12" s="4">
        <f t="shared" si="2"/>
        <v>675.3599999999999</v>
      </c>
      <c r="E12" s="5">
        <f t="shared" si="3"/>
        <v>9900000</v>
      </c>
      <c r="F12" s="10">
        <f t="shared" si="4"/>
        <v>21109</v>
      </c>
      <c r="G12" s="10">
        <f t="shared" si="5"/>
        <v>17591</v>
      </c>
      <c r="H12" s="10">
        <f t="shared" si="6"/>
        <v>14659</v>
      </c>
      <c r="I12" s="4" t="e">
        <f>#REF!</f>
        <v>#REF!</v>
      </c>
      <c r="J12" s="4" t="str">
        <f t="shared" si="7"/>
        <v>soham res</v>
      </c>
      <c r="O12">
        <v>0</v>
      </c>
      <c r="P12">
        <f t="shared" ref="P12" si="11">O12/1.2</f>
        <v>0</v>
      </c>
      <c r="Q12">
        <v>469</v>
      </c>
      <c r="R12" s="2">
        <v>9900000</v>
      </c>
      <c r="S12" s="8" t="s">
        <v>33</v>
      </c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17</v>
      </c>
    </row>
    <row r="18" spans="7:24" x14ac:dyDescent="0.25">
      <c r="G18" t="s">
        <v>13</v>
      </c>
      <c r="H18">
        <v>688</v>
      </c>
    </row>
    <row r="19" spans="7:24" x14ac:dyDescent="0.25">
      <c r="G19" t="s">
        <v>14</v>
      </c>
      <c r="H19">
        <v>23000</v>
      </c>
      <c r="I19" t="s">
        <v>16</v>
      </c>
      <c r="J19">
        <v>826</v>
      </c>
      <c r="N19">
        <f>76.72*10.764</f>
        <v>825.81407999999999</v>
      </c>
    </row>
    <row r="20" spans="7:24" x14ac:dyDescent="0.25">
      <c r="G20" t="s">
        <v>15</v>
      </c>
      <c r="H20">
        <f>H19*H18</f>
        <v>15824000</v>
      </c>
      <c r="J20">
        <f>J19/H18</f>
        <v>1.2005813953488371</v>
      </c>
    </row>
    <row r="22" spans="7:24" x14ac:dyDescent="0.25">
      <c r="G22" s="6"/>
      <c r="H22" s="6"/>
    </row>
    <row r="24" spans="7:24" x14ac:dyDescent="0.25">
      <c r="G24" t="s">
        <v>34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J26" t="s">
        <v>29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H27">
        <v>12800000</v>
      </c>
      <c r="J27" t="s">
        <v>30</v>
      </c>
      <c r="N27">
        <v>674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21</v>
      </c>
      <c r="H28">
        <v>640000</v>
      </c>
      <c r="J28" t="s">
        <v>31</v>
      </c>
      <c r="N28">
        <f>38+52+74</f>
        <v>164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22</v>
      </c>
      <c r="H29">
        <v>30000</v>
      </c>
      <c r="J29" t="s">
        <v>32</v>
      </c>
      <c r="N29">
        <v>61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23</v>
      </c>
      <c r="H30">
        <f>SUM(H27:H29)</f>
        <v>13470000</v>
      </c>
      <c r="N30">
        <f>SUM(N27:N29)</f>
        <v>899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N31">
        <v>21300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N32">
        <f>N31*N30</f>
        <v>19148700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4:24" x14ac:dyDescent="0.25">
      <c r="N33">
        <f>N32/H18</f>
        <v>27832.412790697676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4:24" x14ac:dyDescent="0.25">
      <c r="Q34" s="11"/>
      <c r="R34" s="11"/>
    </row>
    <row r="35" spans="14:24" x14ac:dyDescent="0.25">
      <c r="Q35" s="11"/>
      <c r="R35" s="11"/>
      <c r="T35" s="6"/>
    </row>
    <row r="36" spans="14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2024-06-12T06:28:08Z</dcterms:modified>
</cp:coreProperties>
</file>