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APARNA SREEDEVI - SBI\"/>
    </mc:Choice>
  </mc:AlternateContent>
  <xr:revisionPtr revIDLastSave="0" documentId="13_ncr:1_{8A84885E-28AF-479B-B43D-84B00955B18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13" i="22" l="1"/>
  <c r="S14" i="21"/>
  <c r="T10" i="20"/>
  <c r="S12" i="19"/>
  <c r="W8" i="18"/>
  <c r="F31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l="1"/>
  <c r="X45" i="4"/>
  <c r="S41" i="4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<sst xmlns="http://schemas.openxmlformats.org/spreadsheetml/2006/main" count="49" uniqueCount="43">
  <si>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</si>
  <si>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</si>
  <si>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</si>
  <si>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</si>
  <si>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</si>
  <si>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</si>
  <si>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</si>
  <si>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</si>
  <si>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</si>
  <si>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</si>
  <si>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</si>
  <si>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</si>
  <si>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</si>
  <si>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</si>
  <si>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</si>
  <si>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</si>
  <si>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</si>
  <si>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</si>
  <si>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</si>
  <si>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</si>
  <si>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</si>
  <si>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</si>
  <si>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</si>
  <si>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</si>
  <si>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</si>
  <si>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</si>
  <si>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</si>
  <si>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</si>
  <si>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</si>
  <si>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</si>
  <si>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</si>
  <si>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</si>
  <si>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</si>
  <si>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</si>
  <si>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</si>
  <si>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</si>
  <si>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</si>
  <si>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</si>
  <si>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</si>
  <si>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</si>
  <si>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 xml:space="preserve">State Bank Of India ( RACPC Belapur ) - APARNA SREEDEVI </t>
  </si>
  <si>
    <t>Agree CA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</si>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</sst>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43" fontId="11" fillId="0" borderId="1" xfId="0" applyNumberFormat="1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39</xdr:row>
      <xdr:rowOff>20026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7C67D0-130D-49CC-AA80-4000C816C7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69923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277455</xdr:colOff>
      <xdr:row>47</xdr:row>
      <xdr:rowOff>105880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FE851D-17E3-4BE6-9B96-A45C4C774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11855" cy="79163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277455</xdr:colOff>
      <xdr:row>44</xdr:row>
      <xdr:rowOff>10670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FAE3BA-1F8C-44EC-AB7E-55E3950BE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11855" cy="8202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42</xdr:row>
      <xdr:rowOff>77254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288C32-05FC-4D1E-9728-0462EC89D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7554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201244</xdr:colOff>
      <xdr:row>45</xdr:row>
      <xdr:rowOff>124853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1D2457-E948-42E1-ACF2-17CF5138B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35644" cy="736385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105981</xdr:colOff>
      <xdr:row>37</xdr:row>
      <xdr:rowOff>86721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54ABCC-80E8-45D8-84D4-1C310CEED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40381" cy="713522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41</xdr:row>
      <xdr:rowOff>96327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8D194C-617E-4E50-A21C-9684BC6A4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771632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77402</xdr:colOff>
      <xdr:row>38</xdr:row>
      <xdr:rowOff>10510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4A33D3-141A-4967-8A2F-4413B0161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11802" cy="705901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41</xdr:row>
      <xdr:rowOff>124906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E9CA0A-CD02-47A7-8AC1-A5F70C20B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774490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13</xdr:row>
      <xdr:rowOff>0</xdr:rowOff>
    </xdr:from>
    <xdr:to>
      <xdr:col>19</xdr:col>
      <xdr:colOff>57150</xdr:colOff>
      <xdr:row>16</xdr:row>
      <xdr:rowOff>0</xdr:rowOff>
    </xdr:to>
    <xdr:sp macro="" textlink="">
      <xdr:nvSpPr>
        <xdr:cNvPr id="9217" name="Text Box 1">
          <a:extLst>
            <a:ext uri="{FF2B5EF4-FFF2-40B4-BE49-F238E27FC236}">
              <a16:creationId xmlns:a16="http://schemas.microsoft.com/office/drawing/2014/main" id="{B9A9A32C-EE0D-4D7A-B841-1F82944ADCC3}"/>
            </a:ext>
          </a:extLst>
        </xdr:cNvPr>
        <xdr:cNvSpPr txBox="1">
          <a:spLocks noChangeArrowheads="1"/>
        </xdr:cNvSpPr>
      </xdr:nvSpPr>
      <xdr:spPr bwMode="auto">
        <a:xfrm>
          <a:off x="10972800" y="2476500"/>
          <a:ext cx="666750" cy="571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IN"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rPr>
            <a:t>Residential Flat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428625</xdr:colOff>
      <xdr:row>0</xdr:row>
      <xdr:rowOff>95250</xdr:rowOff>
    </xdr:from>
    <xdr:to>
      <xdr:col>18</xdr:col>
      <xdr:colOff>10743</xdr:colOff>
      <xdr:row>40</xdr:row>
      <xdr:rowOff>115366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671C17D-85A0-4310-B823-8029B76F9D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57425" y="95250"/>
          <a:ext cx="8726118" cy="764011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</xdr:row>
      <xdr:rowOff>0</xdr:rowOff>
    </xdr:from>
    <xdr:to>
      <xdr:col>17</xdr:col>
      <xdr:colOff>86928</xdr:colOff>
      <xdr:row>43</xdr:row>
      <xdr:rowOff>105827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8F48044-8050-4880-ABC2-5F29073914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762000"/>
          <a:ext cx="8621328" cy="75353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C13" zoomScaleNormal="100" workbookViewId="0">
      <selection activeCell="V40" sqref="V4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21.285156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573</v>
      </c>
      <c r="C3" s="4">
        <f>B3*1.2</f>
        <v>687.6</v>
      </c>
      <c r="D3" s="4">
        <f t="shared" ref="D3:D14" si="2">C3*1.2</f>
        <v>825.12</v>
      </c>
      <c r="E3" s="5">
        <f t="shared" ref="E3:E14" si="3">R3</f>
        <v>4480000</v>
      </c>
      <c r="F3" s="9">
        <f t="shared" ref="F3:F14" si="4">ROUND((E3/B3),0)</f>
        <v>7818</v>
      </c>
      <c r="G3" s="9">
        <f t="shared" ref="G3:G14" si="5">ROUND((E3/C3),0)</f>
        <v>6515</v>
      </c>
      <c r="H3" s="9">
        <f t="shared" ref="H3:H14" si="6">ROUND((E3/D3),0)</f>
        <v>5430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573</v>
      </c>
      <c r="R3" s="2">
        <v>4480000</v>
      </c>
    </row>
    <row r="4" spans="1:20" x14ac:dyDescent="0.25">
      <c r="A4" s="4">
        <f t="shared" ref="A4:A9" si="9">N4</f>
        <v>0</v>
      </c>
      <c r="B4" s="4">
        <f t="shared" ref="B4:B9" si="10">Q4</f>
        <v>410</v>
      </c>
      <c r="C4" s="4">
        <f t="shared" ref="C4:C9" si="11">B4*1.2</f>
        <v>492</v>
      </c>
      <c r="D4" s="4">
        <f t="shared" ref="D4:D9" si="12">C4*1.2</f>
        <v>590.4</v>
      </c>
      <c r="E4" s="5">
        <f t="shared" ref="E4:E9" si="13">R4</f>
        <v>3850000</v>
      </c>
      <c r="F4" s="9">
        <f t="shared" ref="F4:F9" si="14">ROUND((E4/B4),0)</f>
        <v>9390</v>
      </c>
      <c r="G4" s="9">
        <f t="shared" ref="G4:G9" si="15">ROUND((E4/C4),0)</f>
        <v>7825</v>
      </c>
      <c r="H4" s="9">
        <f t="shared" ref="H4:H9" si="16">ROUND((E4/D4),0)</f>
        <v>6521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410</v>
      </c>
      <c r="R4" s="2">
        <v>3850000</v>
      </c>
    </row>
    <row r="5" spans="1:20" x14ac:dyDescent="0.25">
      <c r="A5" s="4">
        <f t="shared" si="9"/>
        <v>0</v>
      </c>
      <c r="B5" s="4">
        <f t="shared" si="10"/>
        <v>444</v>
      </c>
      <c r="C5" s="4">
        <f t="shared" si="11"/>
        <v>532.79999999999995</v>
      </c>
      <c r="D5" s="4">
        <f t="shared" si="12"/>
        <v>639.3599999999999</v>
      </c>
      <c r="E5" s="5">
        <f t="shared" si="13"/>
        <v>4300000</v>
      </c>
      <c r="F5" s="9">
        <f t="shared" si="14"/>
        <v>9685</v>
      </c>
      <c r="G5" s="9">
        <f t="shared" si="15"/>
        <v>8071</v>
      </c>
      <c r="H5" s="9">
        <f t="shared" si="16"/>
        <v>6725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444</v>
      </c>
      <c r="R5" s="2">
        <v>4300000</v>
      </c>
    </row>
    <row r="6" spans="1:20" s="44" customFormat="1" x14ac:dyDescent="0.25">
      <c r="A6" s="45">
        <f t="shared" si="9"/>
        <v>0</v>
      </c>
      <c r="B6" s="45">
        <f t="shared" si="10"/>
        <v>365</v>
      </c>
      <c r="C6" s="45">
        <f t="shared" si="11"/>
        <v>438</v>
      </c>
      <c r="D6" s="45">
        <f t="shared" si="12"/>
        <v>525.6</v>
      </c>
      <c r="E6" s="46">
        <f t="shared" si="13"/>
        <v>3550000</v>
      </c>
      <c r="F6" s="45">
        <f t="shared" si="14"/>
        <v>9726</v>
      </c>
      <c r="G6" s="45">
        <f t="shared" si="15"/>
        <v>8105</v>
      </c>
      <c r="H6" s="45">
        <f t="shared" si="16"/>
        <v>6754</v>
      </c>
      <c r="I6" s="45" t="e">
        <f>#REF!</f>
        <v>#REF!</v>
      </c>
      <c r="J6" s="45">
        <f t="shared" si="17"/>
        <v>0</v>
      </c>
      <c r="O6" s="44">
        <v>0</v>
      </c>
      <c r="P6" s="44">
        <f t="shared" si="18"/>
        <v>0</v>
      </c>
      <c r="Q6" s="44">
        <v>365</v>
      </c>
      <c r="R6" s="47">
        <v>3550000</v>
      </c>
    </row>
    <row r="7" spans="1:20" x14ac:dyDescent="0.25">
      <c r="A7" s="4">
        <f t="shared" si="9"/>
        <v>0</v>
      </c>
      <c r="B7" s="4">
        <f t="shared" si="10"/>
        <v>318</v>
      </c>
      <c r="C7" s="4">
        <f t="shared" si="11"/>
        <v>381.59999999999997</v>
      </c>
      <c r="D7" s="4">
        <f t="shared" si="12"/>
        <v>457.91999999999996</v>
      </c>
      <c r="E7" s="5">
        <f t="shared" si="13"/>
        <v>3050000</v>
      </c>
      <c r="F7" s="9">
        <f t="shared" si="14"/>
        <v>9591</v>
      </c>
      <c r="G7" s="9">
        <f t="shared" si="15"/>
        <v>7993</v>
      </c>
      <c r="H7" s="9">
        <f t="shared" si="16"/>
        <v>6661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318</v>
      </c>
      <c r="R7" s="2">
        <v>3050000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ref="Q8:Q9" si="19">P8/1.2</f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4" customFormat="1" x14ac:dyDescent="0.25">
      <c r="A16" s="45">
        <f t="shared" ref="A16:A28" si="32">N16</f>
        <v>0</v>
      </c>
      <c r="B16" s="45">
        <f t="shared" ref="B16:B28" si="33">Q16</f>
        <v>318</v>
      </c>
      <c r="C16" s="45">
        <f>B16*1.2</f>
        <v>381.59999999999997</v>
      </c>
      <c r="D16" s="45">
        <f t="shared" ref="D16:D28" si="34">C16*1.2</f>
        <v>457.91999999999996</v>
      </c>
      <c r="E16" s="46">
        <f t="shared" ref="E16:E28" si="35">R16</f>
        <v>3600000</v>
      </c>
      <c r="F16" s="45">
        <f t="shared" ref="F16:F28" si="36">ROUND((E16/B16),0)</f>
        <v>11321</v>
      </c>
      <c r="G16" s="45">
        <f t="shared" ref="G16:G28" si="37">ROUND((E16/C16),0)</f>
        <v>9434</v>
      </c>
      <c r="H16" s="45">
        <f t="shared" ref="H16:H28" si="38">ROUND((E16/D16),0)</f>
        <v>7862</v>
      </c>
      <c r="I16" s="45" t="e">
        <f>#REF!</f>
        <v>#REF!</v>
      </c>
      <c r="J16" s="45">
        <f t="shared" ref="J16:J28" si="39">S16</f>
        <v>0</v>
      </c>
      <c r="O16" s="44">
        <v>0</v>
      </c>
      <c r="P16" s="44">
        <f t="shared" ref="P16:Q28" si="40">O16/1.2</f>
        <v>0</v>
      </c>
      <c r="Q16" s="44">
        <v>318</v>
      </c>
      <c r="R16" s="47">
        <v>3600000</v>
      </c>
    </row>
    <row r="17" spans="1:24" x14ac:dyDescent="0.25">
      <c r="A17" s="4">
        <f t="shared" si="32"/>
        <v>0</v>
      </c>
      <c r="B17" s="4">
        <f t="shared" si="33"/>
        <v>238</v>
      </c>
      <c r="C17" s="4">
        <f t="shared" ref="C17:C28" si="41">B17*1.2</f>
        <v>285.59999999999997</v>
      </c>
      <c r="D17" s="4">
        <f t="shared" si="34"/>
        <v>342.71999999999997</v>
      </c>
      <c r="E17" s="5">
        <f t="shared" si="35"/>
        <v>2380000</v>
      </c>
      <c r="F17" s="9">
        <f t="shared" si="36"/>
        <v>10000</v>
      </c>
      <c r="G17" s="9">
        <f t="shared" si="37"/>
        <v>8333</v>
      </c>
      <c r="H17" s="9">
        <f t="shared" si="38"/>
        <v>6944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238</v>
      </c>
      <c r="R17" s="2">
        <v>2380000</v>
      </c>
    </row>
    <row r="18" spans="1:24" x14ac:dyDescent="0.25">
      <c r="A18" s="4">
        <f t="shared" si="32"/>
        <v>0</v>
      </c>
      <c r="B18" s="4">
        <f t="shared" si="33"/>
        <v>360</v>
      </c>
      <c r="C18" s="4">
        <f t="shared" si="41"/>
        <v>432</v>
      </c>
      <c r="D18" s="4">
        <f t="shared" si="34"/>
        <v>518.4</v>
      </c>
      <c r="E18" s="5">
        <f t="shared" si="35"/>
        <v>3400000</v>
      </c>
      <c r="F18" s="9">
        <f t="shared" si="36"/>
        <v>9444</v>
      </c>
      <c r="G18" s="9">
        <f t="shared" si="37"/>
        <v>7870</v>
      </c>
      <c r="H18" s="9">
        <f t="shared" si="38"/>
        <v>6559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360</v>
      </c>
      <c r="R18" s="2">
        <v>3400000</v>
      </c>
    </row>
    <row r="19" spans="1:24" x14ac:dyDescent="0.25">
      <c r="A19" s="4">
        <f t="shared" si="32"/>
        <v>0</v>
      </c>
      <c r="B19" s="4">
        <f t="shared" si="33"/>
        <v>430</v>
      </c>
      <c r="C19" s="4">
        <f t="shared" si="41"/>
        <v>516</v>
      </c>
      <c r="D19" s="4">
        <f t="shared" si="34"/>
        <v>619.19999999999993</v>
      </c>
      <c r="E19" s="5">
        <f t="shared" si="35"/>
        <v>3500000</v>
      </c>
      <c r="F19" s="9">
        <f t="shared" si="36"/>
        <v>8140</v>
      </c>
      <c r="G19" s="9">
        <f t="shared" si="37"/>
        <v>6783</v>
      </c>
      <c r="H19" s="9">
        <f t="shared" si="38"/>
        <v>5652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430</v>
      </c>
      <c r="R19" s="2">
        <v>3500000</v>
      </c>
    </row>
    <row r="20" spans="1:24" x14ac:dyDescent="0.25">
      <c r="A20" s="4">
        <f t="shared" si="32"/>
        <v>0</v>
      </c>
      <c r="B20" s="4">
        <f t="shared" si="33"/>
        <v>372</v>
      </c>
      <c r="C20" s="4">
        <f t="shared" si="41"/>
        <v>446.4</v>
      </c>
      <c r="D20" s="4">
        <f t="shared" si="34"/>
        <v>535.67999999999995</v>
      </c>
      <c r="E20" s="5">
        <f t="shared" si="35"/>
        <v>3300000</v>
      </c>
      <c r="F20" s="9">
        <f t="shared" si="36"/>
        <v>8871</v>
      </c>
      <c r="G20" s="9">
        <f t="shared" si="37"/>
        <v>7392</v>
      </c>
      <c r="H20" s="9">
        <f t="shared" si="38"/>
        <v>6160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372</v>
      </c>
      <c r="R20" s="2">
        <v>3300000</v>
      </c>
    </row>
    <row r="21" spans="1:24" x14ac:dyDescent="0.25">
      <c r="A21" s="4">
        <f t="shared" si="32"/>
        <v>0</v>
      </c>
      <c r="B21" s="4">
        <f t="shared" si="33"/>
        <v>380</v>
      </c>
      <c r="C21" s="4">
        <f t="shared" si="41"/>
        <v>456</v>
      </c>
      <c r="D21" s="4">
        <f t="shared" si="34"/>
        <v>547.19999999999993</v>
      </c>
      <c r="E21" s="5">
        <f t="shared" si="35"/>
        <v>3800000</v>
      </c>
      <c r="F21" s="9">
        <f t="shared" si="36"/>
        <v>10000</v>
      </c>
      <c r="G21" s="9">
        <f t="shared" si="37"/>
        <v>8333</v>
      </c>
      <c r="H21" s="9">
        <f t="shared" si="38"/>
        <v>6944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380</v>
      </c>
      <c r="R21" s="2">
        <v>3800000</v>
      </c>
    </row>
    <row r="22" spans="1:24" s="44" customFormat="1" x14ac:dyDescent="0.25">
      <c r="A22" s="45">
        <f t="shared" ref="A22:A24" si="42">N22</f>
        <v>0</v>
      </c>
      <c r="B22" s="45">
        <f t="shared" ref="B22:B24" si="43">Q22</f>
        <v>318</v>
      </c>
      <c r="C22" s="45">
        <f t="shared" ref="C22:C24" si="44">B22*1.2</f>
        <v>381.59999999999997</v>
      </c>
      <c r="D22" s="45">
        <f t="shared" ref="D22:D24" si="45">C22*1.2</f>
        <v>457.91999999999996</v>
      </c>
      <c r="E22" s="46">
        <f t="shared" ref="E22:E24" si="46">R22</f>
        <v>3600000</v>
      </c>
      <c r="F22" s="45">
        <f t="shared" ref="F22:F24" si="47">ROUND((E22/B22),0)</f>
        <v>11321</v>
      </c>
      <c r="G22" s="45">
        <f t="shared" ref="G22:G24" si="48">ROUND((E22/C22),0)</f>
        <v>9434</v>
      </c>
      <c r="H22" s="45">
        <f t="shared" ref="H22:H24" si="49">ROUND((E22/D22),0)</f>
        <v>7862</v>
      </c>
      <c r="I22" s="45" t="e">
        <f>#REF!</f>
        <v>#REF!</v>
      </c>
      <c r="J22" s="45">
        <f t="shared" ref="J22:J24" si="50">S22</f>
        <v>0</v>
      </c>
      <c r="O22" s="44">
        <v>0</v>
      </c>
      <c r="P22" s="44">
        <f t="shared" ref="P22:P24" si="51">O22/1.2</f>
        <v>0</v>
      </c>
      <c r="Q22" s="44">
        <v>318</v>
      </c>
      <c r="R22" s="47">
        <v>3600000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ref="Q22:Q24" si="52">P23/1.2</f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5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10500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D31" t="s">
        <v>41</v>
      </c>
      <c r="E31">
        <v>29.54</v>
      </c>
      <c r="F31" s="7">
        <f>E31*10.764</f>
        <v>317.96855999999997</v>
      </c>
      <c r="S31" s="10"/>
      <c r="T31" s="10"/>
      <c r="U31" s="17" t="s">
        <v>15</v>
      </c>
      <c r="V31" s="18"/>
      <c r="W31" s="19">
        <f>W29-W30</f>
        <v>8000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-6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66</v>
      </c>
      <c r="X34" s="24">
        <v>2030</v>
      </c>
      <c r="Y34" t="s">
        <v>42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-9</v>
      </c>
      <c r="X36" s="24"/>
    </row>
    <row r="37" spans="15:25" ht="15.75" x14ac:dyDescent="0.25">
      <c r="Q37" s="44"/>
      <c r="U37" s="17"/>
      <c r="V37" s="26"/>
      <c r="W37" s="27">
        <v>0</v>
      </c>
      <c r="X37" s="27"/>
    </row>
    <row r="38" spans="1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8000</v>
      </c>
      <c r="X40" s="22"/>
    </row>
    <row r="41" spans="1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10500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38</v>
      </c>
      <c r="V44" s="30"/>
      <c r="W44" s="25">
        <v>318</v>
      </c>
      <c r="X44" s="24"/>
    </row>
    <row r="45" spans="1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3339000</v>
      </c>
      <c r="X45" s="40">
        <f>W45*0.8</f>
        <v>2671200</v>
      </c>
    </row>
    <row r="46" spans="15:25" ht="15.75" x14ac:dyDescent="0.25">
      <c r="S46" s="11"/>
      <c r="T46" s="10"/>
      <c r="U46" s="17" t="s">
        <v>25</v>
      </c>
      <c r="V46" s="23"/>
      <c r="W46" s="33">
        <f>W45*0.9</f>
        <v>3005100</v>
      </c>
      <c r="X46" s="34"/>
    </row>
    <row r="47" spans="15:25" ht="15.75" x14ac:dyDescent="0.25">
      <c r="S47" s="10"/>
      <c r="T47" s="10"/>
      <c r="U47" s="17" t="s">
        <v>26</v>
      </c>
      <c r="V47" s="23"/>
      <c r="W47" s="33">
        <f>W45*0.8</f>
        <v>2671200</v>
      </c>
      <c r="X47" s="33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21:24" ht="15.75" x14ac:dyDescent="0.25">
      <c r="U49" s="36" t="s">
        <v>27</v>
      </c>
      <c r="V49" s="37"/>
      <c r="W49" s="38">
        <f>W30*W44</f>
        <v>795000</v>
      </c>
      <c r="X49" s="38"/>
    </row>
    <row r="50" spans="21:24" ht="15.75" x14ac:dyDescent="0.25">
      <c r="U50" s="17" t="s">
        <v>28</v>
      </c>
      <c r="V50" s="23"/>
      <c r="W50" s="35"/>
      <c r="X50" s="35"/>
    </row>
    <row r="51" spans="21:24" ht="15.75" x14ac:dyDescent="0.25">
      <c r="U51" s="39" t="s">
        <v>29</v>
      </c>
      <c r="V51" s="35"/>
      <c r="W51" s="33">
        <f>W45*0.025/12</f>
        <v>6956.25</v>
      </c>
      <c r="X51" s="33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Q10" sqref="Q10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Q15" sqref="Q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S23" sqref="S23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Q15" sqref="Q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V8:W8"/>
  <sheetViews>
    <sheetView topLeftCell="F1" zoomScaleNormal="100" workbookViewId="0">
      <selection activeCell="X26" sqref="X26"/>
    </sheetView>
  </sheetViews>
  <sheetFormatPr defaultRowHeight="15" x14ac:dyDescent="0.25"/>
  <sheetData>
    <row r="8" spans="22:23" x14ac:dyDescent="0.25">
      <c r="V8">
        <v>53.21</v>
      </c>
      <c r="W8">
        <f>V8*10.764</f>
        <v>572.75243999999998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12"/>
  <sheetViews>
    <sheetView workbookViewId="0">
      <selection activeCell="R20" sqref="R20"/>
    </sheetView>
  </sheetViews>
  <sheetFormatPr defaultRowHeight="15" x14ac:dyDescent="0.25"/>
  <sheetData>
    <row r="1" spans="1:19" x14ac:dyDescent="0.25">
      <c r="A1" s="6"/>
    </row>
    <row r="12" spans="1:19" x14ac:dyDescent="0.25">
      <c r="R12">
        <v>38.049999999999997</v>
      </c>
      <c r="S12">
        <f>R12*10.764</f>
        <v>409.57019999999994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S10:T10"/>
  <sheetViews>
    <sheetView zoomScaleNormal="100" workbookViewId="0">
      <selection activeCell="U21" sqref="U21"/>
    </sheetView>
  </sheetViews>
  <sheetFormatPr defaultRowHeight="15" x14ac:dyDescent="0.25"/>
  <sheetData>
    <row r="10" spans="19:20" x14ac:dyDescent="0.25">
      <c r="S10">
        <v>41.24</v>
      </c>
      <c r="T10">
        <f>S10*10.764</f>
        <v>443.90735999999998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R14:S14"/>
  <sheetViews>
    <sheetView zoomScaleNormal="100" workbookViewId="0">
      <selection activeCell="U16" sqref="U16"/>
    </sheetView>
  </sheetViews>
  <sheetFormatPr defaultRowHeight="15" x14ac:dyDescent="0.25"/>
  <sheetData>
    <row r="14" spans="18:19" x14ac:dyDescent="0.25">
      <c r="R14">
        <v>33.89</v>
      </c>
      <c r="S14">
        <f>R14*10.764</f>
        <v>364.79195999999996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U13:V13"/>
  <sheetViews>
    <sheetView workbookViewId="0">
      <selection activeCell="Y17" sqref="Y17"/>
    </sheetView>
  </sheetViews>
  <sheetFormatPr defaultRowHeight="15" x14ac:dyDescent="0.25"/>
  <sheetData>
    <row r="13" spans="21:22" x14ac:dyDescent="0.25">
      <c r="U13">
        <v>29.54</v>
      </c>
      <c r="V13">
        <f>U13*10.764</f>
        <v>317.96855999999997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A7" workbookViewId="0">
      <selection activeCell="D5" sqref="D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2024-06-12T10:54:11Z</dcterms:modified>
</cp:coreProperties>
</file>