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WAMAN MAURTI KHEDEKAR  - BOB\"/>
    </mc:Choice>
  </mc:AlternateContent>
  <xr:revisionPtr revIDLastSave="0" documentId="13_ncr:1_{6A4D80F2-1A6E-4E26-9884-3C61A99749E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<sst xmlns="http://schemas.openxmlformats.org/spreadsheetml/2006/main" count="49" uniqueCount="42">
  <si>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</si>
  <si>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</si>
  <si>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</si>
  <si>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</si>
  <si>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</si>
  <si>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</si>
  <si>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</si>
  <si>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</si>
  <si>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</si>
  <si>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</si>
  <si>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</si>
  <si>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</si>
  <si>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</si>
  <si>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</si>
  <si>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</si>
  <si>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</si>
  <si>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</si>
  <si>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</si>
  <si>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</si>
  <si>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</si>
  <si>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</si>
  <si>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</si>
  <si>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</si>
  <si>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</si>
  <si>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</si>
  <si>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</si>
  <si>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</si>
  <si>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</si>
  <si>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</si>
  <si>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</si>
  <si>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</si>
  <si>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</si>
  <si>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</si>
  <si>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</si>
  <si>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</si>
  <si>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</si>
  <si>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</si>
  <si>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</si>
  <si>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Baroda ( Veena Nagar (Mulund West Branch) - SHRI. WAMAN MAURTI KHEDEKAR &amp; SMT. VINITA WAMAN KHEDEKAR</t>
  </si>
  <si>
    <t>Agree BUA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</si>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</sst>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34</xdr:row>
      <xdr:rowOff>172314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B20E3-5999-474D-94C7-CD2636DCF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1921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142875</xdr:rowOff>
    </xdr:from>
    <xdr:to>
      <xdr:col>16</xdr:col>
      <xdr:colOff>277449</xdr:colOff>
      <xdr:row>40</xdr:row>
      <xdr:rowOff>29623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AF05C-E48A-4FC4-A379-FCE82E7E9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142875"/>
          <a:ext cx="8773749" cy="75067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85725</xdr:rowOff>
    </xdr:from>
    <xdr:to>
      <xdr:col>15</xdr:col>
      <xdr:colOff>544131</xdr:colOff>
      <xdr:row>39</xdr:row>
      <xdr:rowOff>67709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3DCA5-C635-4482-AD1F-2BE5A0B12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85725"/>
          <a:ext cx="8640381" cy="741148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144086</xdr:colOff>
      <xdr:row>41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D6023-CF1B-4E0F-86B4-72A0893FB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678486" cy="7497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44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1AD7C7-6614-4F3E-B537-E5628595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382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46FD6-0371-414A-8D91-568264BA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049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44</xdr:row>
      <xdr:rowOff>77307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3ADF4-B64F-49F0-8ADC-D66E279BD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935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49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877E6-D794-4272-94A9-BB03EEA3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8116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49298-0046-4365-8A81-5C5A7C0BB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8068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43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D5712-42DE-4E4B-A489-26BFA2286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087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C5D52-4CCF-4C5E-86C9-EA2F379A4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2971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53B10B-5E65-4769-B466-456094CE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0" sqref="W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366.66666666666669</v>
      </c>
      <c r="C3" s="4">
        <f>B3*1.2</f>
        <v>440</v>
      </c>
      <c r="D3" s="4">
        <f t="shared" ref="D3:D14" si="2">C3*1.2</f>
        <v>528</v>
      </c>
      <c r="E3" s="5">
        <f t="shared" ref="E3:E14" si="3">R3</f>
        <v>3700000</v>
      </c>
      <c r="F3" s="9">
        <f t="shared" ref="F3:F14" si="4">ROUND((E3/B3),0)</f>
        <v>10091</v>
      </c>
      <c r="G3" s="9">
        <f t="shared" ref="G3:G14" si="5">ROUND((E3/C3),0)</f>
        <v>8409</v>
      </c>
      <c r="H3" s="9">
        <f t="shared" ref="H3:H14" si="6">ROUND((E3/D3),0)</f>
        <v>7008</v>
      </c>
      <c r="I3" s="4" t="e">
        <f>#REF!</f>
        <v>#REF!</v>
      </c>
      <c r="J3" s="4">
        <f t="shared" ref="J3:J14" si="7">S3</f>
        <v>0</v>
      </c>
      <c r="O3">
        <v>0</v>
      </c>
      <c r="P3">
        <v>440</v>
      </c>
      <c r="Q3">
        <f t="shared" ref="P3:Q14" si="8">P3/1.2</f>
        <v>366.66666666666669</v>
      </c>
      <c r="R3" s="2">
        <v>3700000</v>
      </c>
    </row>
    <row r="4" spans="1:20" x14ac:dyDescent="0.25">
      <c r="A4" s="4">
        <f t="shared" ref="A4:A9" si="9">N4</f>
        <v>0</v>
      </c>
      <c r="B4" s="4">
        <f t="shared" ref="B4:B9" si="10">Q4</f>
        <v>358.33333333333337</v>
      </c>
      <c r="C4" s="4">
        <f t="shared" ref="C4:C9" si="11">B4*1.2</f>
        <v>430.00000000000006</v>
      </c>
      <c r="D4" s="4">
        <f t="shared" ref="D4:D9" si="12">C4*1.2</f>
        <v>516</v>
      </c>
      <c r="E4" s="5">
        <f t="shared" ref="E4:E9" si="13">R4</f>
        <v>6400000</v>
      </c>
      <c r="F4" s="9">
        <f t="shared" ref="F4:F9" si="14">ROUND((E4/B4),0)</f>
        <v>17860</v>
      </c>
      <c r="G4" s="9">
        <f t="shared" ref="G4:G9" si="15">ROUND((E4/C4),0)</f>
        <v>14884</v>
      </c>
      <c r="H4" s="9">
        <f t="shared" ref="H4:H9" si="16">ROUND((E4/D4),0)</f>
        <v>12403</v>
      </c>
      <c r="I4" s="4" t="e">
        <f>#REF!</f>
        <v>#REF!</v>
      </c>
      <c r="J4" s="4">
        <f t="shared" ref="J4:J9" si="17">S4</f>
        <v>0</v>
      </c>
      <c r="O4">
        <v>0</v>
      </c>
      <c r="P4">
        <v>430</v>
      </c>
      <c r="Q4">
        <f t="shared" ref="Q4:Q9" si="18">P4/1.2</f>
        <v>358.33333333333337</v>
      </c>
      <c r="R4" s="2">
        <v>6400000</v>
      </c>
    </row>
    <row r="5" spans="1:20" s="44" customFormat="1" x14ac:dyDescent="0.25">
      <c r="A5" s="45">
        <f t="shared" si="9"/>
        <v>0</v>
      </c>
      <c r="B5" s="45">
        <f t="shared" si="10"/>
        <v>470.83333333333337</v>
      </c>
      <c r="C5" s="45">
        <f t="shared" si="11"/>
        <v>565</v>
      </c>
      <c r="D5" s="45">
        <f t="shared" si="12"/>
        <v>678</v>
      </c>
      <c r="E5" s="46">
        <f t="shared" si="13"/>
        <v>7700000</v>
      </c>
      <c r="F5" s="45">
        <f t="shared" si="14"/>
        <v>16354</v>
      </c>
      <c r="G5" s="45">
        <f t="shared" si="15"/>
        <v>13628</v>
      </c>
      <c r="H5" s="45">
        <f t="shared" si="16"/>
        <v>11357</v>
      </c>
      <c r="I5" s="45" t="e">
        <f>#REF!</f>
        <v>#REF!</v>
      </c>
      <c r="J5" s="45">
        <f t="shared" si="17"/>
        <v>0</v>
      </c>
      <c r="O5" s="44">
        <v>0</v>
      </c>
      <c r="P5" s="44">
        <v>565</v>
      </c>
      <c r="Q5" s="44">
        <f t="shared" si="18"/>
        <v>470.83333333333337</v>
      </c>
      <c r="R5" s="47">
        <v>7700000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416.66666666666669</v>
      </c>
      <c r="C16" s="4">
        <f>B16*1.2</f>
        <v>500</v>
      </c>
      <c r="D16" s="4">
        <f t="shared" ref="D16:D28" si="34">C16*1.2</f>
        <v>600</v>
      </c>
      <c r="E16" s="5">
        <f t="shared" ref="E16:E28" si="35">R16</f>
        <v>5000000</v>
      </c>
      <c r="F16" s="9">
        <f t="shared" ref="F16:F28" si="36">ROUND((E16/B16),0)</f>
        <v>12000</v>
      </c>
      <c r="G16" s="9">
        <f t="shared" ref="G16:G28" si="37">ROUND((E16/C16),0)</f>
        <v>10000</v>
      </c>
      <c r="H16" s="9">
        <f t="shared" ref="H16:H28" si="38">ROUND((E16/D16),0)</f>
        <v>8333</v>
      </c>
      <c r="I16" s="4" t="e">
        <f>#REF!</f>
        <v>#REF!</v>
      </c>
      <c r="J16" s="4">
        <f t="shared" ref="J16:J28" si="39">S16</f>
        <v>0</v>
      </c>
      <c r="O16">
        <v>0</v>
      </c>
      <c r="P16">
        <v>500</v>
      </c>
      <c r="Q16">
        <f t="shared" ref="P16:Q28" si="40">P16/1.2</f>
        <v>416.66666666666669</v>
      </c>
      <c r="R16" s="2">
        <v>5000000</v>
      </c>
    </row>
    <row r="17" spans="1:24" x14ac:dyDescent="0.25">
      <c r="A17" s="4">
        <f t="shared" si="32"/>
        <v>0</v>
      </c>
      <c r="B17" s="4">
        <f t="shared" si="33"/>
        <v>545.83333333333337</v>
      </c>
      <c r="C17" s="4">
        <f t="shared" ref="C17:C28" si="41">B17*1.2</f>
        <v>655</v>
      </c>
      <c r="D17" s="4">
        <f t="shared" si="34"/>
        <v>786</v>
      </c>
      <c r="E17" s="5">
        <f t="shared" si="35"/>
        <v>13000000</v>
      </c>
      <c r="F17" s="9">
        <f t="shared" si="36"/>
        <v>23817</v>
      </c>
      <c r="G17" s="9">
        <f t="shared" si="37"/>
        <v>19847</v>
      </c>
      <c r="H17" s="9">
        <f t="shared" si="38"/>
        <v>16539</v>
      </c>
      <c r="I17" s="4" t="e">
        <f>#REF!</f>
        <v>#REF!</v>
      </c>
      <c r="J17" s="4">
        <f t="shared" si="39"/>
        <v>0</v>
      </c>
      <c r="O17">
        <v>0</v>
      </c>
      <c r="P17">
        <v>655</v>
      </c>
      <c r="Q17">
        <f t="shared" si="40"/>
        <v>545.83333333333337</v>
      </c>
      <c r="R17" s="2">
        <v>13000000</v>
      </c>
    </row>
    <row r="18" spans="1:24" x14ac:dyDescent="0.25">
      <c r="A18" s="4">
        <f t="shared" si="32"/>
        <v>0</v>
      </c>
      <c r="B18" s="4">
        <f t="shared" si="33"/>
        <v>426.66666666666669</v>
      </c>
      <c r="C18" s="4">
        <f t="shared" si="41"/>
        <v>512</v>
      </c>
      <c r="D18" s="4">
        <f t="shared" si="34"/>
        <v>614.4</v>
      </c>
      <c r="E18" s="5">
        <f t="shared" si="35"/>
        <v>7000000</v>
      </c>
      <c r="F18" s="9">
        <f t="shared" si="36"/>
        <v>16406</v>
      </c>
      <c r="G18" s="9">
        <f t="shared" si="37"/>
        <v>13672</v>
      </c>
      <c r="H18" s="9">
        <f t="shared" si="38"/>
        <v>11393</v>
      </c>
      <c r="I18" s="4" t="e">
        <f>#REF!</f>
        <v>#REF!</v>
      </c>
      <c r="J18" s="4">
        <f t="shared" si="39"/>
        <v>0</v>
      </c>
      <c r="O18">
        <v>0</v>
      </c>
      <c r="P18">
        <v>512</v>
      </c>
      <c r="Q18">
        <f t="shared" si="40"/>
        <v>426.66666666666669</v>
      </c>
      <c r="R18" s="2">
        <v>7000000</v>
      </c>
    </row>
    <row r="19" spans="1:24" x14ac:dyDescent="0.25">
      <c r="A19" s="4">
        <f t="shared" si="32"/>
        <v>0</v>
      </c>
      <c r="B19" s="4">
        <f t="shared" si="33"/>
        <v>270.83333333333337</v>
      </c>
      <c r="C19" s="4">
        <f t="shared" si="41"/>
        <v>325.00000000000006</v>
      </c>
      <c r="D19" s="4">
        <f t="shared" si="34"/>
        <v>390.00000000000006</v>
      </c>
      <c r="E19" s="5">
        <f t="shared" si="35"/>
        <v>3600000</v>
      </c>
      <c r="F19" s="9">
        <f t="shared" si="36"/>
        <v>13292</v>
      </c>
      <c r="G19" s="9">
        <f t="shared" si="37"/>
        <v>11077</v>
      </c>
      <c r="H19" s="9">
        <f t="shared" si="38"/>
        <v>9231</v>
      </c>
      <c r="I19" s="4" t="e">
        <f>#REF!</f>
        <v>#REF!</v>
      </c>
      <c r="J19" s="4">
        <f t="shared" si="39"/>
        <v>0</v>
      </c>
      <c r="O19">
        <v>0</v>
      </c>
      <c r="P19">
        <v>325</v>
      </c>
      <c r="Q19">
        <f t="shared" si="40"/>
        <v>270.83333333333337</v>
      </c>
      <c r="R19" s="2">
        <v>3600000</v>
      </c>
    </row>
    <row r="20" spans="1:24" x14ac:dyDescent="0.25">
      <c r="A20" s="4">
        <f t="shared" si="32"/>
        <v>0</v>
      </c>
      <c r="B20" s="4">
        <f t="shared" si="33"/>
        <v>250</v>
      </c>
      <c r="C20" s="4">
        <f t="shared" si="41"/>
        <v>300</v>
      </c>
      <c r="D20" s="4">
        <f t="shared" si="34"/>
        <v>360</v>
      </c>
      <c r="E20" s="5">
        <f t="shared" si="35"/>
        <v>3500000</v>
      </c>
      <c r="F20" s="9">
        <f t="shared" si="36"/>
        <v>14000</v>
      </c>
      <c r="G20" s="9">
        <f t="shared" si="37"/>
        <v>11667</v>
      </c>
      <c r="H20" s="9">
        <f t="shared" si="38"/>
        <v>9722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250</v>
      </c>
      <c r="R20" s="2">
        <v>3500000</v>
      </c>
    </row>
    <row r="21" spans="1:24" x14ac:dyDescent="0.25">
      <c r="A21" s="4">
        <f t="shared" si="32"/>
        <v>0</v>
      </c>
      <c r="B21" s="4">
        <f t="shared" si="33"/>
        <v>450</v>
      </c>
      <c r="C21" s="4">
        <f t="shared" si="41"/>
        <v>540</v>
      </c>
      <c r="D21" s="4">
        <f t="shared" si="34"/>
        <v>648</v>
      </c>
      <c r="E21" s="5">
        <f t="shared" si="35"/>
        <v>8500000</v>
      </c>
      <c r="F21" s="9">
        <f t="shared" si="36"/>
        <v>18889</v>
      </c>
      <c r="G21" s="9">
        <f t="shared" si="37"/>
        <v>15741</v>
      </c>
      <c r="H21" s="9">
        <f t="shared" si="38"/>
        <v>13117</v>
      </c>
      <c r="I21" s="4" t="e">
        <f>#REF!</f>
        <v>#REF!</v>
      </c>
      <c r="J21" s="4">
        <f t="shared" si="39"/>
        <v>0</v>
      </c>
      <c r="O21">
        <v>0</v>
      </c>
      <c r="P21">
        <v>540</v>
      </c>
      <c r="Q21">
        <f t="shared" si="40"/>
        <v>450</v>
      </c>
      <c r="R21" s="2">
        <v>8500000</v>
      </c>
    </row>
    <row r="22" spans="1:24" s="44" customFormat="1" x14ac:dyDescent="0.25">
      <c r="A22" s="45">
        <f t="shared" ref="A22:A24" si="42">N22</f>
        <v>0</v>
      </c>
      <c r="B22" s="45">
        <f t="shared" ref="B22:B24" si="43">Q22</f>
        <v>660</v>
      </c>
      <c r="C22" s="45">
        <f t="shared" ref="C22:C24" si="44">B22*1.2</f>
        <v>792</v>
      </c>
      <c r="D22" s="45">
        <f t="shared" ref="D22:D24" si="45">C22*1.2</f>
        <v>950.4</v>
      </c>
      <c r="E22" s="46">
        <f t="shared" ref="E22:E24" si="46">R22</f>
        <v>13500000</v>
      </c>
      <c r="F22" s="45">
        <f t="shared" ref="F22:F24" si="47">ROUND((E22/B22),0)</f>
        <v>20455</v>
      </c>
      <c r="G22" s="45">
        <f t="shared" ref="G22:G24" si="48">ROUND((E22/C22),0)</f>
        <v>17045</v>
      </c>
      <c r="H22" s="45">
        <f t="shared" ref="H22:H24" si="49">ROUND((E22/D22),0)</f>
        <v>14205</v>
      </c>
      <c r="I22" s="45" t="e">
        <f>#REF!</f>
        <v>#REF!</v>
      </c>
      <c r="J22" s="45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660</v>
      </c>
      <c r="R22" s="47">
        <v>13500000</v>
      </c>
    </row>
    <row r="23" spans="1:24" s="44" customFormat="1" x14ac:dyDescent="0.25">
      <c r="A23" s="45">
        <f t="shared" si="42"/>
        <v>0</v>
      </c>
      <c r="B23" s="45">
        <f t="shared" si="43"/>
        <v>446</v>
      </c>
      <c r="C23" s="45">
        <f t="shared" si="44"/>
        <v>535.19999999999993</v>
      </c>
      <c r="D23" s="45">
        <f t="shared" si="45"/>
        <v>642.2399999999999</v>
      </c>
      <c r="E23" s="46">
        <f t="shared" si="46"/>
        <v>9500000</v>
      </c>
      <c r="F23" s="45">
        <f t="shared" si="47"/>
        <v>21300</v>
      </c>
      <c r="G23" s="45">
        <f t="shared" si="48"/>
        <v>17750</v>
      </c>
      <c r="H23" s="45">
        <f t="shared" si="49"/>
        <v>14792</v>
      </c>
      <c r="I23" s="45" t="e">
        <f>#REF!</f>
        <v>#REF!</v>
      </c>
      <c r="J23" s="45">
        <f t="shared" si="50"/>
        <v>0</v>
      </c>
      <c r="O23" s="44">
        <v>0</v>
      </c>
      <c r="P23" s="44">
        <f t="shared" si="51"/>
        <v>0</v>
      </c>
      <c r="Q23" s="44">
        <v>446</v>
      </c>
      <c r="R23" s="47">
        <v>9500000</v>
      </c>
    </row>
    <row r="24" spans="1:24" x14ac:dyDescent="0.25">
      <c r="A24" s="4">
        <f t="shared" si="42"/>
        <v>0</v>
      </c>
      <c r="B24" s="4">
        <f t="shared" si="43"/>
        <v>630</v>
      </c>
      <c r="C24" s="4">
        <f t="shared" si="44"/>
        <v>756</v>
      </c>
      <c r="D24" s="4">
        <f t="shared" si="45"/>
        <v>907.19999999999993</v>
      </c>
      <c r="E24" s="5">
        <f t="shared" si="46"/>
        <v>12000000</v>
      </c>
      <c r="F24" s="9">
        <f t="shared" si="47"/>
        <v>19048</v>
      </c>
      <c r="G24" s="9">
        <f t="shared" si="48"/>
        <v>15873</v>
      </c>
      <c r="H24" s="9">
        <f t="shared" si="49"/>
        <v>13228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630</v>
      </c>
      <c r="R24" s="2">
        <v>12000000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39</v>
      </c>
      <c r="F33" s="7">
        <v>560</v>
      </c>
      <c r="S33" s="10"/>
      <c r="T33" s="10"/>
      <c r="U33" s="17" t="s">
        <v>17</v>
      </c>
      <c r="V33" s="23"/>
      <c r="W33" s="24">
        <f>X33-X34</f>
        <v>34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26</v>
      </c>
      <c r="X34" s="24">
        <v>1990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50.25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51</v>
      </c>
      <c r="X36" s="24"/>
    </row>
    <row r="37" spans="5:25" ht="15.75" x14ac:dyDescent="0.25">
      <c r="R37" s="44"/>
      <c r="U37" s="17"/>
      <c r="V37" s="26"/>
      <c r="W37" s="27">
        <f>W36%</f>
        <v>0.51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1275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1225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14725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560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8246000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7421400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6596800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17179.166666666668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3" sqref="R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W12" sqref="W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2024-06-14T06:51:04Z</dcterms:modified>
</cp:coreProperties>
</file>