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HITESH PATEL - SBI - Approx\"/>
    </mc:Choice>
  </mc:AlternateContent>
  <xr:revisionPtr revIDLastSave="0" documentId="13_ncr:1_{C61BBCA0-732B-48BC-805C-AB39F54419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4" i="4" l="1"/>
  <c r="G33" i="4"/>
  <c r="G32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<sst xmlns="http://schemas.openxmlformats.org/spreadsheetml/2006/main" count="50" uniqueCount="44">
  <si>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</si>
  <si>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</si>
  <si>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</si>
  <si>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</si>
  <si>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</si>
  <si>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</si>
  <si>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</si>
  <si>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</si>
  <si>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</si>
  <si>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</si>
  <si>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</si>
  <si>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</si>
  <si>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</si>
  <si>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</si>
  <si>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</si>
  <si>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</si>
  <si>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</si>
  <si>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</si>
  <si>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</si>
  <si>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</si>
  <si>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</si>
  <si>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</si>
  <si>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</si>
  <si>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</si>
  <si>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</si>
  <si>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</si>
  <si>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</si>
  <si>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</si>
  <si>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</si>
  <si>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</si>
  <si>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</si>
  <si>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</si>
  <si>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</si>
  <si>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</si>
  <si>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</si>
  <si>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</si>
  <si>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</si>
  <si>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</si>
  <si>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</si>
  <si>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</si>
  <si>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Borivali West Shimpoli Road )  - HITESH PATEL</t>
  </si>
  <si>
    <t>Agree CA</t>
  </si>
  <si>
    <t>Bal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</si>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</sst>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45</xdr:row>
      <xdr:rowOff>58291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254E0-2031-4C02-A655-12752C43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173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1</xdr:row>
      <xdr:rowOff>114300</xdr:rowOff>
    </xdr:from>
    <xdr:to>
      <xdr:col>18</xdr:col>
      <xdr:colOff>39324</xdr:colOff>
      <xdr:row>34</xdr:row>
      <xdr:rowOff>67546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211A2-4831-4598-A07A-F0B4916A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304800"/>
          <a:ext cx="8773749" cy="62397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0</xdr:rowOff>
    </xdr:from>
    <xdr:to>
      <xdr:col>17</xdr:col>
      <xdr:colOff>525081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C2E64-C462-4924-BE19-DF06EAC7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" y="0"/>
          <a:ext cx="8640381" cy="6420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1191</xdr:colOff>
      <xdr:row>52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41E689-A008-49D8-B60F-1A045F1EE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35591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2</xdr:row>
      <xdr:rowOff>28575</xdr:rowOff>
    </xdr:from>
    <xdr:to>
      <xdr:col>15</xdr:col>
      <xdr:colOff>391718</xdr:colOff>
      <xdr:row>49</xdr:row>
      <xdr:rowOff>182246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CC005B-FDD2-4F89-8BCB-1459739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409575"/>
          <a:ext cx="8545118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582212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76D49-D809-4362-8DFE-A537DB15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07012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41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805DB-25E4-4D0D-ADC4-4F8F171E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9CE22-D59B-4998-8311-9FF965AD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7220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33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2F8B7-D2DD-4D36-9219-0616C5DF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201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71E87-FFEA-4959-9483-7470ED82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6239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33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4CFDE-853A-4BAF-BA2A-46021AA4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277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T44" sqref="T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419</v>
      </c>
      <c r="C3" s="4">
        <f>B3*1.2</f>
        <v>502.79999999999995</v>
      </c>
      <c r="D3" s="4">
        <f t="shared" ref="D3:D14" si="2">C3*1.2</f>
        <v>603.3599999999999</v>
      </c>
      <c r="E3" s="5">
        <f t="shared" ref="E3:E14" si="3">R3</f>
        <v>8950500</v>
      </c>
      <c r="F3" s="9">
        <f t="shared" ref="F3:F14" si="4">ROUND((E3/B3),0)</f>
        <v>21362</v>
      </c>
      <c r="G3" s="9">
        <f t="shared" ref="G3:G14" si="5">ROUND((E3/C3),0)</f>
        <v>17801</v>
      </c>
      <c r="H3" s="9">
        <f t="shared" ref="H3:H14" si="6">ROUND((E3/D3),0)</f>
        <v>14834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419</v>
      </c>
      <c r="R3" s="2">
        <v>8950500</v>
      </c>
    </row>
    <row r="4" spans="1:20" x14ac:dyDescent="0.25">
      <c r="A4" s="4">
        <f t="shared" ref="A4:A9" si="9">N4</f>
        <v>0</v>
      </c>
      <c r="B4" s="4">
        <f t="shared" ref="B4:B9" si="10">Q4</f>
        <v>730</v>
      </c>
      <c r="C4" s="4">
        <f t="shared" ref="C4:C9" si="11">B4*1.2</f>
        <v>876</v>
      </c>
      <c r="D4" s="4">
        <f t="shared" ref="D4:D9" si="12">C4*1.2</f>
        <v>1051.2</v>
      </c>
      <c r="E4" s="5">
        <f t="shared" ref="E4:E9" si="13">R4</f>
        <v>10505952</v>
      </c>
      <c r="F4" s="9">
        <f t="shared" ref="F4:F9" si="14">ROUND((E4/B4),0)</f>
        <v>14392</v>
      </c>
      <c r="G4" s="9">
        <f t="shared" ref="G4:G9" si="15">ROUND((E4/C4),0)</f>
        <v>11993</v>
      </c>
      <c r="H4" s="9">
        <f t="shared" ref="H4:H9" si="16">ROUND((E4/D4),0)</f>
        <v>9994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730</v>
      </c>
      <c r="R4" s="2">
        <v>10505952</v>
      </c>
    </row>
    <row r="5" spans="1:20" x14ac:dyDescent="0.25">
      <c r="A5" s="4">
        <f t="shared" si="9"/>
        <v>0</v>
      </c>
      <c r="B5" s="4">
        <f t="shared" si="10"/>
        <v>1056</v>
      </c>
      <c r="C5" s="4">
        <f t="shared" si="11"/>
        <v>1267.2</v>
      </c>
      <c r="D5" s="4">
        <f t="shared" si="12"/>
        <v>1520.64</v>
      </c>
      <c r="E5" s="5">
        <f t="shared" si="13"/>
        <v>15210288</v>
      </c>
      <c r="F5" s="9">
        <f t="shared" si="14"/>
        <v>14404</v>
      </c>
      <c r="G5" s="9">
        <f t="shared" si="15"/>
        <v>12003</v>
      </c>
      <c r="H5" s="9">
        <f t="shared" si="16"/>
        <v>10003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1056</v>
      </c>
      <c r="R5" s="2">
        <v>15210288</v>
      </c>
    </row>
    <row r="6" spans="1:20" x14ac:dyDescent="0.25">
      <c r="A6" s="4">
        <f t="shared" si="9"/>
        <v>0</v>
      </c>
      <c r="B6" s="4">
        <f t="shared" si="10"/>
        <v>766</v>
      </c>
      <c r="C6" s="4">
        <f t="shared" si="11"/>
        <v>919.19999999999993</v>
      </c>
      <c r="D6" s="4">
        <f t="shared" si="12"/>
        <v>1103.04</v>
      </c>
      <c r="E6" s="5">
        <f t="shared" si="13"/>
        <v>11034576</v>
      </c>
      <c r="F6" s="9">
        <f t="shared" si="14"/>
        <v>14405</v>
      </c>
      <c r="G6" s="9">
        <f t="shared" si="15"/>
        <v>12005</v>
      </c>
      <c r="H6" s="9">
        <f t="shared" si="16"/>
        <v>10004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766</v>
      </c>
      <c r="R6" s="2">
        <v>11034576</v>
      </c>
    </row>
    <row r="7" spans="1:20" x14ac:dyDescent="0.25">
      <c r="A7" s="4">
        <f t="shared" si="9"/>
        <v>0</v>
      </c>
      <c r="B7" s="4">
        <f t="shared" si="10"/>
        <v>1056</v>
      </c>
      <c r="C7" s="4">
        <f t="shared" si="11"/>
        <v>1267.2</v>
      </c>
      <c r="D7" s="4">
        <f t="shared" si="12"/>
        <v>1520.64</v>
      </c>
      <c r="E7" s="5">
        <f t="shared" si="13"/>
        <v>15210288</v>
      </c>
      <c r="F7" s="9">
        <f t="shared" si="14"/>
        <v>14404</v>
      </c>
      <c r="G7" s="9">
        <f t="shared" si="15"/>
        <v>12003</v>
      </c>
      <c r="H7" s="9">
        <f t="shared" si="16"/>
        <v>10003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1056</v>
      </c>
      <c r="R7" s="2">
        <v>15210288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1056</v>
      </c>
      <c r="C16" s="4">
        <f>B16*1.2</f>
        <v>1267.2</v>
      </c>
      <c r="D16" s="4">
        <f t="shared" ref="D16:D28" si="34">C16*1.2</f>
        <v>1520.64</v>
      </c>
      <c r="E16" s="5">
        <f t="shared" ref="E16:E28" si="35">R16</f>
        <v>39900000</v>
      </c>
      <c r="F16" s="9">
        <f t="shared" ref="F16:F28" si="36">ROUND((E16/B16),0)</f>
        <v>37784</v>
      </c>
      <c r="G16" s="9">
        <f t="shared" ref="G16:G28" si="37">ROUND((E16/C16),0)</f>
        <v>31487</v>
      </c>
      <c r="H16" s="9">
        <f t="shared" ref="H16:H28" si="38">ROUND((E16/D16),0)</f>
        <v>26239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1056</v>
      </c>
      <c r="R16" s="2">
        <v>39900000</v>
      </c>
    </row>
    <row r="17" spans="1:24" x14ac:dyDescent="0.25">
      <c r="A17" s="4">
        <f t="shared" si="32"/>
        <v>0</v>
      </c>
      <c r="B17" s="4">
        <f t="shared" si="33"/>
        <v>730</v>
      </c>
      <c r="C17" s="4">
        <f t="shared" ref="C17:C28" si="41">B17*1.2</f>
        <v>876</v>
      </c>
      <c r="D17" s="4">
        <f t="shared" si="34"/>
        <v>1051.2</v>
      </c>
      <c r="E17" s="5">
        <f t="shared" si="35"/>
        <v>26200000</v>
      </c>
      <c r="F17" s="9">
        <f t="shared" si="36"/>
        <v>35890</v>
      </c>
      <c r="G17" s="9">
        <f t="shared" si="37"/>
        <v>29909</v>
      </c>
      <c r="H17" s="9">
        <f t="shared" si="38"/>
        <v>24924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730</v>
      </c>
      <c r="R17" s="2">
        <v>26200000</v>
      </c>
    </row>
    <row r="18" spans="1:24" s="45" customFormat="1" x14ac:dyDescent="0.25">
      <c r="A18" s="46">
        <f t="shared" si="32"/>
        <v>0</v>
      </c>
      <c r="B18" s="46">
        <f t="shared" si="33"/>
        <v>1056</v>
      </c>
      <c r="C18" s="46">
        <f t="shared" si="41"/>
        <v>1267.2</v>
      </c>
      <c r="D18" s="46">
        <f t="shared" si="34"/>
        <v>1520.64</v>
      </c>
      <c r="E18" s="47">
        <f t="shared" si="35"/>
        <v>32500000</v>
      </c>
      <c r="F18" s="46">
        <f t="shared" si="36"/>
        <v>30777</v>
      </c>
      <c r="G18" s="46">
        <f t="shared" si="37"/>
        <v>25647</v>
      </c>
      <c r="H18" s="46">
        <f t="shared" si="38"/>
        <v>21373</v>
      </c>
      <c r="I18" s="46" t="e">
        <f>#REF!</f>
        <v>#REF!</v>
      </c>
      <c r="J18" s="46">
        <f t="shared" si="39"/>
        <v>0</v>
      </c>
      <c r="O18" s="45">
        <v>0</v>
      </c>
      <c r="P18" s="45">
        <f t="shared" si="40"/>
        <v>0</v>
      </c>
      <c r="Q18" s="45">
        <v>1056</v>
      </c>
      <c r="R18" s="48">
        <v>32500000</v>
      </c>
    </row>
    <row r="19" spans="1:24" x14ac:dyDescent="0.25">
      <c r="A19" s="4">
        <f t="shared" si="32"/>
        <v>0</v>
      </c>
      <c r="B19" s="4">
        <f t="shared" si="33"/>
        <v>766</v>
      </c>
      <c r="C19" s="4">
        <f t="shared" si="41"/>
        <v>919.19999999999993</v>
      </c>
      <c r="D19" s="4">
        <f t="shared" si="34"/>
        <v>1103.04</v>
      </c>
      <c r="E19" s="5">
        <f t="shared" si="35"/>
        <v>28900000</v>
      </c>
      <c r="F19" s="9">
        <f t="shared" si="36"/>
        <v>37728</v>
      </c>
      <c r="G19" s="9">
        <f t="shared" si="37"/>
        <v>31440</v>
      </c>
      <c r="H19" s="9">
        <f t="shared" si="38"/>
        <v>26200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766</v>
      </c>
      <c r="R19" s="2">
        <v>28900000</v>
      </c>
    </row>
    <row r="20" spans="1:24" s="45" customFormat="1" x14ac:dyDescent="0.25">
      <c r="A20" s="46">
        <f t="shared" si="32"/>
        <v>0</v>
      </c>
      <c r="B20" s="46">
        <f t="shared" si="33"/>
        <v>1100.8333333333335</v>
      </c>
      <c r="C20" s="46">
        <f t="shared" si="41"/>
        <v>1321.0000000000002</v>
      </c>
      <c r="D20" s="46">
        <f t="shared" si="34"/>
        <v>1585.2000000000003</v>
      </c>
      <c r="E20" s="47">
        <f t="shared" si="35"/>
        <v>28900000</v>
      </c>
      <c r="F20" s="46">
        <f t="shared" si="36"/>
        <v>26253</v>
      </c>
      <c r="G20" s="46">
        <f t="shared" si="37"/>
        <v>21877</v>
      </c>
      <c r="H20" s="46">
        <f t="shared" si="38"/>
        <v>18231</v>
      </c>
      <c r="I20" s="46" t="e">
        <f>#REF!</f>
        <v>#REF!</v>
      </c>
      <c r="J20" s="46">
        <f t="shared" si="39"/>
        <v>0</v>
      </c>
      <c r="O20" s="45">
        <v>0</v>
      </c>
      <c r="P20" s="45">
        <v>1321</v>
      </c>
      <c r="Q20" s="45">
        <f t="shared" si="40"/>
        <v>1100.8333333333335</v>
      </c>
      <c r="R20" s="48">
        <v>28900000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  <c r="S25" s="45"/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E32" t="s">
        <v>41</v>
      </c>
      <c r="F32" s="7">
        <v>95.15</v>
      </c>
      <c r="G32" s="6">
        <f>F32*10.764</f>
        <v>1024.1946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42</v>
      </c>
      <c r="F33" s="7">
        <v>2.98</v>
      </c>
      <c r="G33" s="6">
        <f>F33*10.764</f>
        <v>32.076719999999995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F34" s="7">
        <f>SUM(F32:F33)</f>
        <v>98.13000000000001</v>
      </c>
      <c r="G34">
        <f>SUM(G32:G33)</f>
        <v>1056.2713200000001</v>
      </c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27000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1056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28512000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25660800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22809600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3168000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59400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23" sqref="R23"/>
    </sheetView>
  </sheetViews>
  <sheetFormatPr defaultRowHeight="15" x14ac:dyDescent="0.25"/>
  <sheetData>
    <row r="2" spans="1:1" x14ac:dyDescent="0.25">
      <c r="A2" s="4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4" sqref="Q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2024-06-13T09:02:36Z</dcterms:modified>
</cp:coreProperties>
</file>