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andra (W)\Hardip Patel\"/>
    </mc:Choice>
  </mc:AlternateContent>
  <xr:revisionPtr revIDLastSave="0" documentId="13_ncr:1_{3697D718-7C26-48D7-AEAC-4357B226165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J21" i="4"/>
  <c r="J29" i="4"/>
  <c r="O19" i="4"/>
  <c r="Q12" i="4" l="1"/>
  <c r="P12" i="4"/>
  <c r="P11" i="4"/>
  <c r="Q11" i="4" s="1"/>
  <c r="Q10" i="4"/>
  <c r="P10" i="4"/>
  <c r="P9" i="4"/>
  <c r="P8" i="4"/>
  <c r="P7" i="4"/>
  <c r="P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<sst xmlns="http://schemas.openxmlformats.org/spreadsheetml/2006/main" count="25" uniqueCount="22">
  <si>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</si>
  <si>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</si>
  <si>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</si>
  <si>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</si>
  <si>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</si>
  <si>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</si>
  <si>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</si>
  <si>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</si>
  <si>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</si>
  <si>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</si>
  <si>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</si>
  <si>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</si>
  <si>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</si>
  <si>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903, 9th Floor, G Wing, “Golden Valley Co-Op. Hsg. Soc. Ltd.”, Sonivali Village, 
Barvi Dam Road, Badlapur (West)</t>
  </si>
  <si>
    <t>rate</t>
  </si>
  <si>
    <t>fmv</t>
  </si>
  <si>
    <t>agreement  - 26.04.24</t>
  </si>
  <si>
    <t>av</t>
  </si>
  <si>
    <t>sd</t>
  </si>
  <si>
    <t>rd</t>
  </si>
  <si>
    <t>ca</t>
  </si>
  <si>
    <t>02.11.23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</si>
</sst>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4" fillId="2" borderId="0" xfId="0" applyFont="1" applyFill="1"/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43</xdr:row>
      <xdr:rowOff>143974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08B36-6690-4977-91CC-CBAEAD49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96540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5AA70-A499-4BF8-97E8-93C9F0EB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40540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353750</xdr:colOff>
      <xdr:row>45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5B8823-994B-4F23-810C-DB03C91E0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97750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115592</xdr:colOff>
      <xdr:row>46</xdr:row>
      <xdr:rowOff>20203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D5BBF-8F96-4747-A9E8-A8D0EB71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9592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134815</xdr:colOff>
      <xdr:row>52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30954-B5C9-4647-81E4-BBAB5172D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498015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106066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479CF-4EB2-4570-9618-260B3CE01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250066" cy="8392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58E95-5717-4E93-9C9B-07BF6C181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420265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6A083-1BB4-4C9A-9C20-ED4A56D17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45065" cy="7640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341.66666666666669</v>
      </c>
      <c r="C2" s="4">
        <f>B2*1.2</f>
        <v>410</v>
      </c>
      <c r="D2" s="4">
        <f t="shared" ref="D2:D13" si="2">C2*1.2</f>
        <v>492</v>
      </c>
      <c r="E2" s="5">
        <f t="shared" ref="E2:E13" si="3">R2</f>
        <v>1400000</v>
      </c>
      <c r="F2" s="10">
        <f t="shared" ref="F2:F13" si="4">ROUND((E2/B2),0)</f>
        <v>4098</v>
      </c>
      <c r="G2" s="10">
        <f t="shared" ref="G2:G13" si="5">ROUND((E2/C2),0)</f>
        <v>3415</v>
      </c>
      <c r="H2" s="10">
        <f t="shared" ref="H2:H13" si="6">ROUND((E2/D2),0)</f>
        <v>2846</v>
      </c>
      <c r="I2" s="4" t="e">
        <f>#REF!</f>
        <v>#REF!</v>
      </c>
      <c r="J2" s="4">
        <f t="shared" ref="J2:J13" si="7">S2</f>
        <v>0</v>
      </c>
      <c r="O2">
        <v>0</v>
      </c>
      <c r="P2">
        <v>410</v>
      </c>
      <c r="Q2">
        <f t="shared" ref="Q2:Q12" si="8">P2/1.2</f>
        <v>341.66666666666669</v>
      </c>
      <c r="R2" s="2">
        <v>1400000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341.66666666666669</v>
      </c>
      <c r="C3" s="4">
        <f t="shared" ref="C3:C15" si="9">B3*1.2</f>
        <v>410</v>
      </c>
      <c r="D3" s="4">
        <f t="shared" si="2"/>
        <v>492</v>
      </c>
      <c r="E3" s="5">
        <f t="shared" si="3"/>
        <v>1500000</v>
      </c>
      <c r="F3" s="10">
        <f t="shared" si="4"/>
        <v>4390</v>
      </c>
      <c r="G3" s="10">
        <f t="shared" si="5"/>
        <v>3659</v>
      </c>
      <c r="H3" s="10">
        <f t="shared" si="6"/>
        <v>3049</v>
      </c>
      <c r="I3" s="4" t="e">
        <f>#REF!</f>
        <v>#REF!</v>
      </c>
      <c r="J3" s="4">
        <f t="shared" si="7"/>
        <v>0</v>
      </c>
      <c r="O3">
        <v>0</v>
      </c>
      <c r="P3">
        <v>410</v>
      </c>
      <c r="Q3">
        <f t="shared" si="8"/>
        <v>341.66666666666669</v>
      </c>
      <c r="R3" s="2">
        <v>1500000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2100000</v>
      </c>
      <c r="F4" s="10">
        <f t="shared" si="4"/>
        <v>4200</v>
      </c>
      <c r="G4" s="10">
        <f t="shared" si="5"/>
        <v>3500</v>
      </c>
      <c r="H4" s="10">
        <f t="shared" si="6"/>
        <v>2917</v>
      </c>
      <c r="I4" s="4" t="e">
        <f>#REF!</f>
        <v>#REF!</v>
      </c>
      <c r="J4" s="4">
        <f t="shared" si="7"/>
        <v>0</v>
      </c>
      <c r="O4">
        <v>0</v>
      </c>
      <c r="P4">
        <v>600</v>
      </c>
      <c r="Q4">
        <f t="shared" si="8"/>
        <v>500</v>
      </c>
      <c r="R4" s="2">
        <v>2100000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539</v>
      </c>
      <c r="C5" s="4">
        <f t="shared" si="9"/>
        <v>646.79999999999995</v>
      </c>
      <c r="D5" s="4">
        <f t="shared" si="2"/>
        <v>776.16</v>
      </c>
      <c r="E5" s="5">
        <f t="shared" si="3"/>
        <v>3020000</v>
      </c>
      <c r="F5" s="15">
        <f t="shared" si="4"/>
        <v>5603</v>
      </c>
      <c r="G5" s="10">
        <f t="shared" si="5"/>
        <v>4669</v>
      </c>
      <c r="H5" s="10">
        <f t="shared" si="6"/>
        <v>3891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0">O5/1.2</f>
        <v>0</v>
      </c>
      <c r="Q5">
        <v>539</v>
      </c>
      <c r="R5" s="2">
        <v>3020000</v>
      </c>
      <c r="S5" s="8"/>
      <c r="T5" s="8"/>
    </row>
    <row r="6" spans="1:20" x14ac:dyDescent="0.25">
      <c r="A6" s="4">
        <f t="shared" si="0"/>
        <v>0</v>
      </c>
      <c r="B6" s="4">
        <f t="shared" si="1"/>
        <v>550</v>
      </c>
      <c r="C6" s="4">
        <f t="shared" si="9"/>
        <v>660</v>
      </c>
      <c r="D6" s="4">
        <f t="shared" si="2"/>
        <v>792</v>
      </c>
      <c r="E6" s="5">
        <f t="shared" si="3"/>
        <v>2000000</v>
      </c>
      <c r="F6" s="10">
        <f t="shared" si="4"/>
        <v>3636</v>
      </c>
      <c r="G6" s="10">
        <f t="shared" si="5"/>
        <v>3030</v>
      </c>
      <c r="H6" s="10">
        <f t="shared" si="6"/>
        <v>2525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550</v>
      </c>
      <c r="R6" s="2">
        <v>2000000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300</v>
      </c>
      <c r="C7" s="4">
        <f t="shared" si="9"/>
        <v>360</v>
      </c>
      <c r="D7" s="4">
        <f t="shared" si="2"/>
        <v>432</v>
      </c>
      <c r="E7" s="5">
        <f t="shared" si="3"/>
        <v>2500000</v>
      </c>
      <c r="F7" s="15">
        <f t="shared" si="4"/>
        <v>8333</v>
      </c>
      <c r="G7" s="10">
        <f t="shared" si="5"/>
        <v>6944</v>
      </c>
      <c r="H7" s="10">
        <f t="shared" si="6"/>
        <v>5787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300</v>
      </c>
      <c r="R7" s="2">
        <v>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267.13018799999998</v>
      </c>
      <c r="C8" s="4">
        <f t="shared" si="9"/>
        <v>320.55622559999995</v>
      </c>
      <c r="D8" s="4">
        <f t="shared" si="2"/>
        <v>384.66747071999993</v>
      </c>
      <c r="E8" s="5">
        <f t="shared" si="3"/>
        <v>1600000</v>
      </c>
      <c r="F8" s="15">
        <f t="shared" si="4"/>
        <v>5990</v>
      </c>
      <c r="G8" s="10">
        <f t="shared" si="5"/>
        <v>4991</v>
      </c>
      <c r="H8" s="10">
        <f t="shared" si="6"/>
        <v>4159</v>
      </c>
      <c r="I8" s="4" t="e">
        <f>#REF!</f>
        <v>#REF!</v>
      </c>
      <c r="J8" s="4" t="str">
        <f t="shared" si="7"/>
        <v>02.11.23</v>
      </c>
      <c r="O8">
        <v>0</v>
      </c>
      <c r="P8">
        <f t="shared" si="10"/>
        <v>0</v>
      </c>
      <c r="Q8">
        <f>24.817*10.764</f>
        <v>267.13018799999998</v>
      </c>
      <c r="R8" s="2">
        <v>1600000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523</v>
      </c>
      <c r="C9" s="4">
        <f t="shared" si="9"/>
        <v>627.6</v>
      </c>
      <c r="D9" s="4">
        <f t="shared" si="2"/>
        <v>753.12</v>
      </c>
      <c r="E9" s="5">
        <f t="shared" si="3"/>
        <v>2928000</v>
      </c>
      <c r="F9" s="10">
        <f t="shared" si="4"/>
        <v>5598</v>
      </c>
      <c r="G9" s="10">
        <f t="shared" si="5"/>
        <v>4665</v>
      </c>
      <c r="H9" s="10">
        <f t="shared" si="6"/>
        <v>3888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523</v>
      </c>
      <c r="R9" s="2">
        <v>2928000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ht="36" customHeight="1" x14ac:dyDescent="0.25">
      <c r="E17" s="16" t="s">
        <v>13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9" spans="5:24" x14ac:dyDescent="0.25">
      <c r="I19" t="s">
        <v>20</v>
      </c>
      <c r="J19">
        <v>427</v>
      </c>
      <c r="O19">
        <f>39.68*10.764</f>
        <v>427.11551999999995</v>
      </c>
    </row>
    <row r="20" spans="5:24" x14ac:dyDescent="0.25">
      <c r="I20" t="s">
        <v>14</v>
      </c>
      <c r="J20">
        <v>6000</v>
      </c>
    </row>
    <row r="21" spans="5:24" x14ac:dyDescent="0.25">
      <c r="I21" t="s">
        <v>15</v>
      </c>
      <c r="J21">
        <f>J20*J19</f>
        <v>2562000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I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I26" t="s">
        <v>17</v>
      </c>
      <c r="J26">
        <v>2300000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I27" t="s">
        <v>18</v>
      </c>
      <c r="J27">
        <v>138000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I28" t="s">
        <v>19</v>
      </c>
      <c r="J28">
        <v>23000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J29">
        <f>SUM(J26:J28)</f>
        <v>2461000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mergeCells count="1">
    <mergeCell ref="E17:X1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2024-06-10T12:21:59Z</dcterms:modified>
</cp:coreProperties>
</file>