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Bank of India\Elite Indstrial Plot No.35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E27" i="3" l="1"/>
  <c r="E18" i="6"/>
  <c r="D18" i="6"/>
  <c r="F54" i="1" l="1"/>
  <c r="F53" i="1"/>
  <c r="D26" i="3" l="1"/>
  <c r="D27" i="3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<sst xmlns="http://schemas.openxmlformats.org/spreadsheetml/2006/main" count="27" uniqueCount="24">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</sst>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0</xdr:rowOff>
    </xdr:from>
    <xdr:to>
      <xdr:col>8</xdr:col>
      <xdr:colOff>400050</xdr:colOff>
      <xdr:row>15</xdr:row>
      <xdr:rowOff>156830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4800600" cy="301433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390762</xdr:colOff>
      <xdr:row>11</xdr:row>
      <xdr:rowOff>85725</xdr:rowOff>
    </xdr:from>
    <xdr:to>
      <xdr:col>6</xdr:col>
      <xdr:colOff>247650</xdr:colOff>
      <xdr:row>22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762" y="2181225"/>
          <a:ext cx="3514488" cy="2114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H26" activePane="bottomRight" state="frozen"/>
      <selection pane="topRight" activeCell="D1" sqref="D1"/>
      <selection pane="bottomLeft" activeCell="A6" sqref="A6"/>
      <selection pane="bottomRight" activeCell="I38" sqref="I38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467.25</v>
      </c>
      <c r="E2" s="4"/>
      <c r="F2" s="4"/>
      <c r="G2" s="23"/>
      <c r="H2" s="1"/>
    </row>
    <row r="3" spans="1:15" x14ac:dyDescent="0.3">
      <c r="B3" s="22" t="s">
        <v>10</v>
      </c>
      <c r="C3" s="25">
        <v>15000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7008750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467.25</v>
      </c>
      <c r="D7" s="35">
        <v>1999</v>
      </c>
      <c r="E7" s="35">
        <v>2024</v>
      </c>
      <c r="F7" s="35">
        <v>60</v>
      </c>
      <c r="G7" s="53">
        <v>25000</v>
      </c>
      <c r="H7" s="62">
        <v>25</v>
      </c>
      <c r="I7" s="63">
        <f>IF(H7&gt;=5,90*H7/F7,0)</f>
        <v>37.5</v>
      </c>
      <c r="J7" s="64">
        <f t="shared" ref="J7:J12" si="0">G7/100*I7</f>
        <v>9375</v>
      </c>
      <c r="K7" s="64">
        <f>ROUND((G7-J7),0)</f>
        <v>15625</v>
      </c>
      <c r="L7" s="64">
        <f>ROUND((K7*C7),0)</f>
        <v>7300781</v>
      </c>
      <c r="M7" s="64">
        <f>ROUND((C7*G7),0)</f>
        <v>11681250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7300781</v>
      </c>
      <c r="M27" s="15">
        <f>SUM(M7:M26)</f>
        <v>11681250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7008750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7300781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14309531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13594054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11447624.800000001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11447625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0.19999999925494194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11447625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5274814.2725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6205663.8499999996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83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>
        <v>800</v>
      </c>
      <c r="F53" s="78">
        <f>E53*10.764</f>
        <v>8611.1999999999989</v>
      </c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>
        <v>1700</v>
      </c>
      <c r="F54" s="78">
        <f>E54*10.764</f>
        <v>18298.8</v>
      </c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E18"/>
  <sheetViews>
    <sheetView zoomScaleNormal="100" workbookViewId="0">
      <selection activeCell="F21" sqref="F21"/>
    </sheetView>
  </sheetViews>
  <sheetFormatPr defaultRowHeight="15" x14ac:dyDescent="0.25"/>
  <cols>
    <col min="4" max="4" width="10" bestFit="1" customWidth="1"/>
  </cols>
  <sheetData>
    <row r="17" spans="4:5" x14ac:dyDescent="0.25">
      <c r="D17">
        <v>28500000</v>
      </c>
    </row>
    <row r="18" spans="4:5" x14ac:dyDescent="0.25">
      <c r="D18" s="77">
        <f>D17/18500</f>
        <v>1540.5405405405406</v>
      </c>
      <c r="E18" s="77">
        <f>D18*10.764</f>
        <v>16582.37837837838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E27"/>
  <sheetViews>
    <sheetView topLeftCell="A13" zoomScaleNormal="100" workbookViewId="0">
      <selection activeCell="G33" sqref="G33"/>
    </sheetView>
  </sheetViews>
  <sheetFormatPr defaultRowHeight="15" x14ac:dyDescent="0.25"/>
  <cols>
    <col min="4" max="4" width="10" bestFit="1" customWidth="1"/>
  </cols>
  <sheetData>
    <row r="24" spans="4:5" x14ac:dyDescent="0.25">
      <c r="D24">
        <v>100000000</v>
      </c>
    </row>
    <row r="25" spans="4:5" x14ac:dyDescent="0.25">
      <c r="D25">
        <v>3</v>
      </c>
    </row>
    <row r="26" spans="4:5" x14ac:dyDescent="0.25">
      <c r="D26" s="77">
        <f>D24/D25</f>
        <v>33333333.333333332</v>
      </c>
    </row>
    <row r="27" spans="4:5" x14ac:dyDescent="0.25">
      <c r="D27" s="77">
        <f>D26/43560</f>
        <v>765.2280379553107</v>
      </c>
      <c r="E27" s="77">
        <f>D27*10.764</f>
        <v>8236.9146005509647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2024-06-10T09:50:31Z</dcterms:modified>
</cp:coreProperties>
</file>