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hayander (East)\AWADH KISHOR R GUPTA\"/>
    </mc:Choice>
  </mc:AlternateContent>
  <xr:revisionPtr revIDLastSave="0" documentId="13_ncr:1_{091AE3CE-9827-4255-997A-89D538A527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6" i="4" l="1"/>
  <c r="U6" i="4"/>
  <c r="Q8" i="4" l="1"/>
  <c r="P6" i="4"/>
  <c r="F21" i="4"/>
  <c r="F29" i="4"/>
  <c r="J20" i="4"/>
  <c r="G19" i="4"/>
  <c r="Q12" i="4" l="1"/>
  <c r="P12" i="4"/>
  <c r="P11" i="4"/>
  <c r="Q11" i="4" s="1"/>
  <c r="Q10" i="4"/>
  <c r="P10" i="4"/>
  <c r="P9" i="4"/>
  <c r="Q9" i="4" s="1"/>
  <c r="P7" i="4"/>
  <c r="Q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<sst xmlns="http://schemas.openxmlformats.org/spreadsheetml/2006/main" count="29" uniqueCount="25">
  <si>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</si>
  <si>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</si>
  <si>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</si>
  <si>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</si>
  <si>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</si>
  <si>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</si>
  <si>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</si>
  <si>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</si>
  <si>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</si>
  <si>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</si>
  <si>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</si>
  <si>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</si>
  <si>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</si>
  <si>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05, Ground Floor, Wing - C, Om Suraj Complex CHSL, Bose Bhavan, Village - Khari</t>
  </si>
  <si>
    <t>sbua</t>
  </si>
  <si>
    <t>bua - index</t>
  </si>
  <si>
    <t>mca</t>
  </si>
  <si>
    <t>rate on bua</t>
  </si>
  <si>
    <t>fmv</t>
  </si>
  <si>
    <t>ref repor t - 15.12.20</t>
  </si>
  <si>
    <t>rate</t>
  </si>
  <si>
    <t>08.04.24</t>
  </si>
  <si>
    <t>1 rk converted into 1 bhk</t>
  </si>
  <si>
    <t>ls - 25 to 27 lakhs</t>
  </si>
  <si>
    <t>yoc - 1994 -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</si>
</sst>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49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FABB6-CFCA-4A02-8E43-CA28DF0A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96454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EB99CD-8548-47E0-AB57-77417A887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30854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8E677-E2A9-4C0C-A7C6-EB380AA4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586A0-9802-49CC-B4CA-4FEF5F7D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C905A-CF74-44F0-8089-B2C1B11A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9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144171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F3B84-FFBA-4EAD-B3B6-BC4B343F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288171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0" sqref="N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3500000</v>
      </c>
      <c r="F2" s="10">
        <f t="shared" ref="F2:F13" si="4">ROUND((E2/B2),0)</f>
        <v>10000</v>
      </c>
      <c r="G2" s="15">
        <f t="shared" ref="G2:G13" si="5">ROUND((E2/C2),0)</f>
        <v>8333</v>
      </c>
      <c r="H2" s="10">
        <f t="shared" ref="H2:H13" si="6">ROUND((E2/D2),0)</f>
        <v>6944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350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2500000</v>
      </c>
      <c r="F3" s="10">
        <f t="shared" si="4"/>
        <v>10000</v>
      </c>
      <c r="G3" s="10">
        <f t="shared" si="5"/>
        <v>8333</v>
      </c>
      <c r="H3" s="10">
        <f t="shared" si="6"/>
        <v>6944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250</v>
      </c>
      <c r="R3" s="2">
        <v>2500000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291.66666666666669</v>
      </c>
      <c r="C4" s="4">
        <f t="shared" si="9"/>
        <v>350</v>
      </c>
      <c r="D4" s="4">
        <f t="shared" si="2"/>
        <v>420</v>
      </c>
      <c r="E4" s="5">
        <f t="shared" si="3"/>
        <v>2900000</v>
      </c>
      <c r="F4" s="10">
        <f t="shared" si="4"/>
        <v>9943</v>
      </c>
      <c r="G4" s="10">
        <f t="shared" si="5"/>
        <v>8286</v>
      </c>
      <c r="H4" s="10">
        <f t="shared" si="6"/>
        <v>6905</v>
      </c>
      <c r="I4" s="4" t="e">
        <f>#REF!</f>
        <v>#REF!</v>
      </c>
      <c r="J4" s="4">
        <f t="shared" si="7"/>
        <v>0</v>
      </c>
      <c r="O4">
        <v>0</v>
      </c>
      <c r="P4">
        <v>350</v>
      </c>
      <c r="Q4">
        <f t="shared" ref="Q4:Q12" si="10">P4/1.2</f>
        <v>291.66666666666669</v>
      </c>
      <c r="R4" s="2">
        <v>2900000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380</v>
      </c>
      <c r="C5" s="4">
        <f t="shared" si="9"/>
        <v>456</v>
      </c>
      <c r="D5" s="4">
        <f t="shared" si="2"/>
        <v>547.19999999999993</v>
      </c>
      <c r="E5" s="5">
        <f t="shared" si="3"/>
        <v>3000000</v>
      </c>
      <c r="F5" s="10">
        <f t="shared" si="4"/>
        <v>7895</v>
      </c>
      <c r="G5" s="10">
        <f t="shared" si="5"/>
        <v>6579</v>
      </c>
      <c r="H5" s="10">
        <f t="shared" si="6"/>
        <v>5482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380</v>
      </c>
      <c r="R5" s="2">
        <v>3000000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251.60850000000002</v>
      </c>
      <c r="C6" s="4">
        <f t="shared" si="9"/>
        <v>301.93020000000001</v>
      </c>
      <c r="D6" s="4">
        <f t="shared" si="2"/>
        <v>362.31623999999999</v>
      </c>
      <c r="E6" s="5">
        <f t="shared" si="3"/>
        <v>2000000</v>
      </c>
      <c r="F6" s="10">
        <f t="shared" si="4"/>
        <v>7949</v>
      </c>
      <c r="G6" s="15">
        <f t="shared" si="5"/>
        <v>6624</v>
      </c>
      <c r="H6" s="10">
        <f t="shared" si="6"/>
        <v>5520</v>
      </c>
      <c r="I6" s="4" t="e">
        <f>#REF!</f>
        <v>#REF!</v>
      </c>
      <c r="J6" s="4" t="str">
        <f t="shared" si="7"/>
        <v>08.04.24</v>
      </c>
      <c r="O6">
        <v>0</v>
      </c>
      <c r="P6">
        <f>28.05*10.764</f>
        <v>301.93020000000001</v>
      </c>
      <c r="Q6">
        <f t="shared" si="10"/>
        <v>251.60850000000002</v>
      </c>
      <c r="R6" s="2">
        <v>2000000</v>
      </c>
      <c r="S6" s="8" t="s">
        <v>21</v>
      </c>
      <c r="T6" s="8"/>
      <c r="U6" s="2">
        <f>R6+140000+20000</f>
        <v>2160000</v>
      </c>
      <c r="V6">
        <f>U6/P6</f>
        <v>7153.9713483447495</v>
      </c>
    </row>
    <row r="7" spans="1:22" x14ac:dyDescent="0.25">
      <c r="A7" s="4">
        <f t="shared" si="0"/>
        <v>0</v>
      </c>
      <c r="B7" s="4">
        <f t="shared" si="1"/>
        <v>280</v>
      </c>
      <c r="C7" s="4">
        <f t="shared" si="9"/>
        <v>336</v>
      </c>
      <c r="D7" s="4">
        <f t="shared" si="2"/>
        <v>403.2</v>
      </c>
      <c r="E7" s="5">
        <f t="shared" si="3"/>
        <v>2600000</v>
      </c>
      <c r="F7" s="10">
        <f t="shared" si="4"/>
        <v>9286</v>
      </c>
      <c r="G7" s="10">
        <f t="shared" si="5"/>
        <v>7738</v>
      </c>
      <c r="H7" s="10">
        <f t="shared" si="6"/>
        <v>6448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280</v>
      </c>
      <c r="R7" s="2">
        <v>2600000</v>
      </c>
      <c r="S7" s="8"/>
      <c r="T7" s="8"/>
    </row>
    <row r="8" spans="1:22" x14ac:dyDescent="0.25">
      <c r="A8" s="4">
        <f t="shared" si="0"/>
        <v>0</v>
      </c>
      <c r="B8" s="4">
        <f t="shared" si="1"/>
        <v>275</v>
      </c>
      <c r="C8" s="4">
        <f t="shared" si="9"/>
        <v>330</v>
      </c>
      <c r="D8" s="4">
        <f t="shared" si="2"/>
        <v>396</v>
      </c>
      <c r="E8" s="5">
        <f t="shared" si="3"/>
        <v>2900000</v>
      </c>
      <c r="F8" s="10">
        <f t="shared" si="4"/>
        <v>10545</v>
      </c>
      <c r="G8" s="15">
        <f t="shared" si="5"/>
        <v>8788</v>
      </c>
      <c r="H8" s="10">
        <f t="shared" si="6"/>
        <v>7323</v>
      </c>
      <c r="I8" s="4" t="e">
        <f>#REF!</f>
        <v>#REF!</v>
      </c>
      <c r="J8" s="4">
        <f t="shared" si="7"/>
        <v>0</v>
      </c>
      <c r="O8">
        <v>0</v>
      </c>
      <c r="P8">
        <v>330</v>
      </c>
      <c r="Q8">
        <f t="shared" si="10"/>
        <v>275</v>
      </c>
      <c r="R8" s="2">
        <v>2900000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8" spans="5:24" x14ac:dyDescent="0.25">
      <c r="E18" t="s">
        <v>14</v>
      </c>
      <c r="F18" s="7">
        <v>395</v>
      </c>
    </row>
    <row r="19" spans="5:24" x14ac:dyDescent="0.25">
      <c r="E19" t="s">
        <v>15</v>
      </c>
      <c r="F19" s="7">
        <v>316</v>
      </c>
      <c r="G19">
        <f>29.36*10.764</f>
        <v>316.03103999999996</v>
      </c>
      <c r="I19" t="s">
        <v>16</v>
      </c>
      <c r="J19">
        <v>252</v>
      </c>
    </row>
    <row r="20" spans="5:24" x14ac:dyDescent="0.25">
      <c r="E20" t="s">
        <v>17</v>
      </c>
      <c r="F20" s="7">
        <v>7700</v>
      </c>
      <c r="J20">
        <f>J19*1.2</f>
        <v>302.39999999999998</v>
      </c>
    </row>
    <row r="21" spans="5:24" x14ac:dyDescent="0.25">
      <c r="E21" t="s">
        <v>18</v>
      </c>
      <c r="F21" s="7">
        <f>F20*F19</f>
        <v>2433200</v>
      </c>
    </row>
    <row r="22" spans="5:24" x14ac:dyDescent="0.25">
      <c r="G22" s="6"/>
      <c r="H22" s="6"/>
    </row>
    <row r="24" spans="5:24" x14ac:dyDescent="0.25">
      <c r="H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 t="s">
        <v>19</v>
      </c>
      <c r="H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E27" t="s">
        <v>14</v>
      </c>
      <c r="F27" s="7">
        <v>360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E28" t="s">
        <v>20</v>
      </c>
      <c r="F28" s="7">
        <v>7500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F29" s="7">
        <f>F28*F27</f>
        <v>2700000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2024-06-13T06:27:16Z</dcterms:modified>
</cp:coreProperties>
</file>