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Louiswadi\Lalji Murji Bhanushali\"/>
    </mc:Choice>
  </mc:AlternateContent>
  <xr:revisionPtr revIDLastSave="0" documentId="13_ncr:1_{1C5C9A9E-53C6-40E7-BFD4-41CDCC7D0E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G19" i="4" l="1"/>
  <c r="I20" i="4"/>
  <c r="I2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<sst xmlns="http://schemas.openxmlformats.org/spreadsheetml/2006/main" count="30" uniqueCount="27">
  <si>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</si>
  <si>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</si>
  <si>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</si>
  <si>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</si>
  <si>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</si>
  <si>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</si>
  <si>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</si>
  <si>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</si>
  <si>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</si>
  <si>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</si>
  <si>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</si>
  <si>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</si>
  <si>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</si>
  <si>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702, 7th Floor, Building No 5, Wing - A, Shangrila Co.-Op. Hsg. Soc. Ltd., 90 ft Road, Sakinaka , Village - Mohili ,</t>
  </si>
  <si>
    <t>agremetn  - 08.01.2024</t>
  </si>
  <si>
    <t>av</t>
  </si>
  <si>
    <t>sd</t>
  </si>
  <si>
    <t>rd</t>
  </si>
  <si>
    <t>bv</t>
  </si>
  <si>
    <t>ca</t>
  </si>
  <si>
    <t>rate</t>
  </si>
  <si>
    <t>fmv</t>
  </si>
  <si>
    <t>full oc - 2004</t>
  </si>
  <si>
    <t>abua</t>
  </si>
  <si>
    <t>06.06.24</t>
  </si>
  <si>
    <t>mca</t>
  </si>
  <si>
    <t>50 to 55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</si>
</sst>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106066</xdr:colOff>
      <xdr:row>47</xdr:row>
      <xdr:rowOff>20239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D7A19-ACB2-4493-ACB3-C6E4FECB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0066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EB1CDB-475D-4CBB-A6D0-19B010A6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600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2971C3-F20F-4483-9C00-6E7EC8C13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7925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44</xdr:row>
      <xdr:rowOff>143992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B3924-FBEE-45B6-A136-7120E55C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515783</xdr:colOff>
      <xdr:row>50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6540F-1C86-4BD8-81D4-103DE9206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269383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405</v>
      </c>
      <c r="C2" s="4">
        <f>B2*1.2</f>
        <v>486</v>
      </c>
      <c r="D2" s="4">
        <f t="shared" ref="D2:D13" si="2">C2*1.2</f>
        <v>583.19999999999993</v>
      </c>
      <c r="E2" s="16">
        <f t="shared" ref="E2:E13" si="3">R2</f>
        <v>9000000</v>
      </c>
      <c r="F2" s="15">
        <f t="shared" ref="F2:F13" si="4">ROUND((E2/B2),0)</f>
        <v>22222</v>
      </c>
      <c r="G2" s="10">
        <f t="shared" ref="G2:G13" si="5">ROUND((E2/C2),0)</f>
        <v>18519</v>
      </c>
      <c r="H2" s="10">
        <f t="shared" ref="H2:H13" si="6">ROUND((E2/D2),0)</f>
        <v>15432</v>
      </c>
      <c r="I2" s="4" t="e">
        <f>#REF!</f>
        <v>#REF!</v>
      </c>
      <c r="J2" s="4">
        <f t="shared" ref="J2:J13" si="7">S2</f>
        <v>0</v>
      </c>
      <c r="O2">
        <v>0</v>
      </c>
      <c r="P2">
        <v>486</v>
      </c>
      <c r="Q2">
        <f t="shared" ref="Q2:Q12" si="8">P2/1.2</f>
        <v>405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429.16666666666669</v>
      </c>
      <c r="C3" s="4">
        <f t="shared" ref="C3:C15" si="9">B3*1.2</f>
        <v>515</v>
      </c>
      <c r="D3" s="4">
        <f t="shared" si="2"/>
        <v>618</v>
      </c>
      <c r="E3" s="16">
        <f t="shared" si="3"/>
        <v>5600000</v>
      </c>
      <c r="F3" s="15">
        <f t="shared" si="4"/>
        <v>13049</v>
      </c>
      <c r="G3" s="10">
        <f t="shared" si="5"/>
        <v>10874</v>
      </c>
      <c r="H3" s="10">
        <f t="shared" si="6"/>
        <v>9061</v>
      </c>
      <c r="I3" s="4" t="e">
        <f>#REF!</f>
        <v>#REF!</v>
      </c>
      <c r="J3" s="4" t="str">
        <f t="shared" si="7"/>
        <v>06.06.24</v>
      </c>
      <c r="O3">
        <v>0</v>
      </c>
      <c r="P3">
        <v>515</v>
      </c>
      <c r="Q3">
        <f t="shared" si="8"/>
        <v>429.16666666666669</v>
      </c>
      <c r="R3" s="2">
        <v>5600000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405</v>
      </c>
      <c r="C4" s="4">
        <f t="shared" si="9"/>
        <v>486</v>
      </c>
      <c r="D4" s="4">
        <f t="shared" si="2"/>
        <v>583.19999999999993</v>
      </c>
      <c r="E4" s="16">
        <f t="shared" si="3"/>
        <v>9000000</v>
      </c>
      <c r="F4" s="10">
        <f t="shared" si="4"/>
        <v>22222</v>
      </c>
      <c r="G4" s="10">
        <f t="shared" si="5"/>
        <v>18519</v>
      </c>
      <c r="H4" s="10">
        <f t="shared" si="6"/>
        <v>15432</v>
      </c>
      <c r="I4" s="4" t="e">
        <f>#REF!</f>
        <v>#REF!</v>
      </c>
      <c r="J4" s="4">
        <f t="shared" si="7"/>
        <v>0</v>
      </c>
      <c r="O4">
        <v>0</v>
      </c>
      <c r="P4">
        <v>486</v>
      </c>
      <c r="Q4">
        <f t="shared" si="8"/>
        <v>405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475</v>
      </c>
      <c r="C5" s="4">
        <f t="shared" si="9"/>
        <v>570</v>
      </c>
      <c r="D5" s="4">
        <f t="shared" si="2"/>
        <v>684</v>
      </c>
      <c r="E5" s="16">
        <f t="shared" si="3"/>
        <v>9000000</v>
      </c>
      <c r="F5" s="10">
        <f t="shared" si="4"/>
        <v>18947</v>
      </c>
      <c r="G5" s="10">
        <f t="shared" si="5"/>
        <v>15789</v>
      </c>
      <c r="H5" s="10">
        <f t="shared" si="6"/>
        <v>13158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475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310</v>
      </c>
      <c r="C6" s="4">
        <f t="shared" si="9"/>
        <v>372</v>
      </c>
      <c r="D6" s="4">
        <f t="shared" si="2"/>
        <v>446.4</v>
      </c>
      <c r="E6" s="16">
        <f t="shared" si="3"/>
        <v>7100000</v>
      </c>
      <c r="F6" s="15">
        <f t="shared" si="4"/>
        <v>22903</v>
      </c>
      <c r="G6" s="10">
        <f t="shared" si="5"/>
        <v>19086</v>
      </c>
      <c r="H6" s="10">
        <f t="shared" si="6"/>
        <v>15905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310</v>
      </c>
      <c r="R6" s="2">
        <v>7100000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5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ref="Q7" si="11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H17" t="s">
        <v>13</v>
      </c>
    </row>
    <row r="18" spans="6:24" x14ac:dyDescent="0.25">
      <c r="F18" s="7" t="s">
        <v>23</v>
      </c>
      <c r="G18">
        <v>555</v>
      </c>
      <c r="H18" t="s">
        <v>19</v>
      </c>
      <c r="I18">
        <v>415</v>
      </c>
    </row>
    <row r="19" spans="6:24" x14ac:dyDescent="0.25">
      <c r="G19">
        <f>G18/I18</f>
        <v>1.3373493975903614</v>
      </c>
      <c r="H19" t="s">
        <v>20</v>
      </c>
      <c r="I19">
        <v>20000</v>
      </c>
    </row>
    <row r="20" spans="6:24" x14ac:dyDescent="0.25">
      <c r="H20" t="s">
        <v>21</v>
      </c>
      <c r="I20">
        <f>I19*I18</f>
        <v>8300000</v>
      </c>
      <c r="O20" t="s">
        <v>25</v>
      </c>
      <c r="P20">
        <v>471</v>
      </c>
    </row>
    <row r="22" spans="6:24" x14ac:dyDescent="0.25">
      <c r="G22" s="6"/>
      <c r="H22" s="6"/>
    </row>
    <row r="23" spans="6:24" x14ac:dyDescent="0.25">
      <c r="I23" t="s">
        <v>26</v>
      </c>
    </row>
    <row r="24" spans="6:24" x14ac:dyDescent="0.25">
      <c r="H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15</v>
      </c>
      <c r="I26">
        <v>6000000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16</v>
      </c>
      <c r="I27">
        <v>360000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17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18</v>
      </c>
      <c r="I29">
        <f>SUM(I26:I28)</f>
        <v>6390000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2024-06-11T05:01:26Z</dcterms:modified>
</cp:coreProperties>
</file>