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F14" i="1"/>
  <c r="C21" i="1"/>
  <c r="C11" i="1"/>
  <c r="C3" i="1"/>
  <c r="C4" i="1"/>
  <c r="C5" i="1"/>
  <c r="C6" i="1"/>
  <c r="C7" i="1"/>
  <c r="C8" i="1"/>
  <c r="C9" i="1"/>
  <c r="C10" i="1"/>
  <c r="C13" i="1"/>
  <c r="C15" i="1"/>
  <c r="C18" i="1"/>
  <c r="C19" i="1"/>
  <c r="C20" i="1"/>
  <c r="C2" i="1"/>
  <c r="T11" i="1"/>
  <c r="K19" i="1"/>
  <c r="S4" i="1"/>
  <c r="K18" i="1"/>
  <c r="Q9" i="1"/>
  <c r="P12" i="1"/>
  <c r="Q5" i="1"/>
  <c r="O5" i="1"/>
  <c r="K8" i="1"/>
  <c r="K9" i="1" s="1"/>
  <c r="K6" i="1"/>
  <c r="K4" i="1"/>
  <c r="K3" i="1"/>
  <c r="K12" i="1" s="1"/>
  <c r="K10" i="1" l="1"/>
  <c r="K11" i="1"/>
  <c r="K13" i="1" s="1"/>
  <c r="K16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<sst xmlns="http://schemas.openxmlformats.org/spreadsheetml/2006/main" count="23" uniqueCount="22">
  <si>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</si>
  <si>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</si>
  <si>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</si>
  <si>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</si>
  <si>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</si>
  <si>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</si>
  <si>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</si>
  <si>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</si>
  <si>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</si>
  <si>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</si>
  <si>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</si>
  <si>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</si>
  <si>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</si>
  <si>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</si>
  <si>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</si>
  <si>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</si>
  <si>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</si>
  <si>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RR</t>
  </si>
  <si>
    <t>Land</t>
  </si>
  <si>
    <t>CB</t>
  </si>
  <si>
    <t>db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</si>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</sst>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S14" sqref="S14"/>
    </sheetView>
  </sheetViews>
  <sheetFormatPr defaultRowHeight="15" x14ac:dyDescent="0.25"/>
  <cols>
    <col min="10" max="10" width="19.5703125" bestFit="1" customWidth="1"/>
    <col min="11" max="11" width="12.140625" bestFit="1" customWidth="1"/>
    <col min="16" max="16" width="10" bestFit="1" customWidth="1"/>
    <col min="17" max="17" width="9.28515625" bestFit="1" customWidth="1"/>
    <col min="20" max="20" width="12.5703125" bestFit="1" customWidth="1"/>
  </cols>
  <sheetData>
    <row r="1" spans="1:20" ht="16.5" x14ac:dyDescent="0.3">
      <c r="J1" s="1" t="s">
        <v>0</v>
      </c>
      <c r="K1" s="2">
        <v>11800</v>
      </c>
    </row>
    <row r="2" spans="1:20" ht="82.5" x14ac:dyDescent="0.3">
      <c r="A2">
        <v>9.98</v>
      </c>
      <c r="B2">
        <v>15.95</v>
      </c>
      <c r="C2">
        <f>B2*A2</f>
        <v>159.18100000000001</v>
      </c>
      <c r="J2" s="3" t="s">
        <v>1</v>
      </c>
      <c r="K2" s="2">
        <v>3000</v>
      </c>
    </row>
    <row r="3" spans="1:20" ht="16.5" x14ac:dyDescent="0.3">
      <c r="A3">
        <v>7.27</v>
      </c>
      <c r="B3">
        <v>3.5</v>
      </c>
      <c r="C3">
        <f t="shared" ref="C3:C20" si="0">B3*A3</f>
        <v>25.445</v>
      </c>
      <c r="J3" s="1" t="s">
        <v>2</v>
      </c>
      <c r="K3" s="2">
        <f>K1-K2</f>
        <v>8800</v>
      </c>
      <c r="S3">
        <v>641</v>
      </c>
    </row>
    <row r="4" spans="1:20" ht="16.5" x14ac:dyDescent="0.3">
      <c r="A4">
        <v>8.91</v>
      </c>
      <c r="B4">
        <v>7.87</v>
      </c>
      <c r="C4">
        <f t="shared" si="0"/>
        <v>70.121700000000004</v>
      </c>
      <c r="J4" s="1" t="s">
        <v>3</v>
      </c>
      <c r="K4" s="2">
        <f>K2*1</f>
        <v>3000</v>
      </c>
      <c r="O4">
        <v>65.510000000000005</v>
      </c>
      <c r="Q4">
        <v>59.56</v>
      </c>
      <c r="S4">
        <f>S3*1.1</f>
        <v>705.1</v>
      </c>
    </row>
    <row r="5" spans="1:20" ht="16.5" x14ac:dyDescent="0.3">
      <c r="A5">
        <v>7.21</v>
      </c>
      <c r="B5">
        <v>4.21</v>
      </c>
      <c r="C5">
        <f t="shared" si="0"/>
        <v>30.354099999999999</v>
      </c>
      <c r="J5" s="1" t="s">
        <v>4</v>
      </c>
      <c r="K5" s="4">
        <v>0</v>
      </c>
      <c r="O5">
        <f>O4*10.764</f>
        <v>705.14963999999998</v>
      </c>
      <c r="Q5">
        <f>Q4*10.764</f>
        <v>641.10383999999999</v>
      </c>
    </row>
    <row r="6" spans="1:20" ht="16.5" x14ac:dyDescent="0.3">
      <c r="A6">
        <v>15.38</v>
      </c>
      <c r="B6">
        <v>3.22</v>
      </c>
      <c r="C6">
        <f t="shared" si="0"/>
        <v>49.523600000000009</v>
      </c>
      <c r="J6" s="1" t="s">
        <v>5</v>
      </c>
      <c r="K6" s="4">
        <f>K7-K5</f>
        <v>60</v>
      </c>
    </row>
    <row r="7" spans="1:20" ht="16.5" x14ac:dyDescent="0.3">
      <c r="A7">
        <v>4.21</v>
      </c>
      <c r="B7">
        <v>1.59</v>
      </c>
      <c r="C7">
        <f t="shared" si="0"/>
        <v>6.6939000000000002</v>
      </c>
      <c r="J7" s="1" t="s">
        <v>6</v>
      </c>
      <c r="K7" s="4">
        <v>60</v>
      </c>
    </row>
    <row r="8" spans="1:20" ht="49.5" x14ac:dyDescent="0.3">
      <c r="A8">
        <v>4.3</v>
      </c>
      <c r="B8">
        <v>7.35</v>
      </c>
      <c r="C8">
        <f t="shared" si="0"/>
        <v>31.604999999999997</v>
      </c>
      <c r="J8" s="3" t="s">
        <v>7</v>
      </c>
      <c r="K8" s="4">
        <f>90*K5/K7</f>
        <v>0</v>
      </c>
    </row>
    <row r="9" spans="1:20" ht="16.5" x14ac:dyDescent="0.3">
      <c r="A9">
        <v>9.92</v>
      </c>
      <c r="B9">
        <v>9.93</v>
      </c>
      <c r="C9">
        <f t="shared" si="0"/>
        <v>98.505600000000001</v>
      </c>
      <c r="J9" s="1"/>
      <c r="K9" s="5">
        <f>K8%</f>
        <v>0</v>
      </c>
      <c r="O9" t="s">
        <v>17</v>
      </c>
      <c r="P9" s="12">
        <v>59400</v>
      </c>
      <c r="Q9" s="13">
        <f>P9/10.764</f>
        <v>5518.3946488294314</v>
      </c>
      <c r="T9" s="12">
        <v>705</v>
      </c>
    </row>
    <row r="10" spans="1:20" ht="16.5" x14ac:dyDescent="0.3">
      <c r="A10">
        <v>10.92</v>
      </c>
      <c r="B10">
        <v>9.44</v>
      </c>
      <c r="C10">
        <f t="shared" si="0"/>
        <v>103.08479999999999</v>
      </c>
      <c r="F10">
        <v>575</v>
      </c>
      <c r="J10" s="1" t="s">
        <v>8</v>
      </c>
      <c r="K10" s="2">
        <f>K4*K9</f>
        <v>0</v>
      </c>
      <c r="O10" t="s">
        <v>18</v>
      </c>
      <c r="P10" s="12">
        <v>13500</v>
      </c>
      <c r="Q10" s="12"/>
      <c r="T10" s="12">
        <v>5518</v>
      </c>
    </row>
    <row r="11" spans="1:20" ht="16.5" x14ac:dyDescent="0.3">
      <c r="C11">
        <f>SUM(C2:C10)</f>
        <v>574.51470000000006</v>
      </c>
      <c r="F11">
        <v>14</v>
      </c>
      <c r="J11" s="1" t="s">
        <v>9</v>
      </c>
      <c r="K11" s="2">
        <f>K4-K10</f>
        <v>3000</v>
      </c>
      <c r="P11" s="12"/>
      <c r="Q11" s="12"/>
      <c r="T11" s="12">
        <f>T10*T9</f>
        <v>3890190</v>
      </c>
    </row>
    <row r="12" spans="1:20" ht="16.5" x14ac:dyDescent="0.3">
      <c r="F12">
        <v>26</v>
      </c>
      <c r="J12" s="1" t="s">
        <v>2</v>
      </c>
      <c r="K12" s="2">
        <f>K3</f>
        <v>8800</v>
      </c>
      <c r="P12" s="12">
        <f>P9-P10</f>
        <v>45900</v>
      </c>
      <c r="Q12" s="12"/>
      <c r="T12" s="12"/>
    </row>
    <row r="13" spans="1:20" ht="16.5" x14ac:dyDescent="0.3">
      <c r="A13">
        <v>2</v>
      </c>
      <c r="B13">
        <v>7.02</v>
      </c>
      <c r="C13">
        <f t="shared" si="0"/>
        <v>14.04</v>
      </c>
      <c r="D13" t="s">
        <v>19</v>
      </c>
      <c r="F13">
        <v>78</v>
      </c>
      <c r="J13" s="1" t="s">
        <v>10</v>
      </c>
      <c r="K13" s="2">
        <f>K12+K11</f>
        <v>11800</v>
      </c>
      <c r="T13" s="12"/>
    </row>
    <row r="14" spans="1:20" ht="16.5" x14ac:dyDescent="0.3">
      <c r="F14">
        <f>SUM(F10:F13)</f>
        <v>693</v>
      </c>
      <c r="J14" s="1"/>
      <c r="K14" s="4"/>
    </row>
    <row r="15" spans="1:20" ht="16.5" x14ac:dyDescent="0.3">
      <c r="A15">
        <v>7.89</v>
      </c>
      <c r="B15">
        <v>3.32</v>
      </c>
      <c r="C15">
        <f t="shared" si="0"/>
        <v>26.194799999999997</v>
      </c>
      <c r="D15" t="s">
        <v>20</v>
      </c>
      <c r="J15" s="6" t="s">
        <v>11</v>
      </c>
      <c r="K15" s="7">
        <v>641</v>
      </c>
    </row>
    <row r="16" spans="1:20" ht="16.5" x14ac:dyDescent="0.3">
      <c r="J16" s="6" t="s">
        <v>12</v>
      </c>
      <c r="K16" s="8">
        <f>K13*K15</f>
        <v>7563800</v>
      </c>
    </row>
    <row r="17" spans="1:11" ht="16.5" x14ac:dyDescent="0.3">
      <c r="J17" s="9" t="s">
        <v>13</v>
      </c>
      <c r="K17" s="10"/>
    </row>
    <row r="18" spans="1:11" ht="16.5" x14ac:dyDescent="0.3">
      <c r="A18">
        <v>2.0499999999999998</v>
      </c>
      <c r="B18">
        <v>9.5299999999999994</v>
      </c>
      <c r="C18">
        <f t="shared" si="0"/>
        <v>19.536499999999997</v>
      </c>
      <c r="D18" t="s">
        <v>21</v>
      </c>
      <c r="J18" s="9" t="s">
        <v>14</v>
      </c>
      <c r="K18" s="10">
        <f>K16*80%</f>
        <v>6051040</v>
      </c>
    </row>
    <row r="19" spans="1:11" ht="16.5" x14ac:dyDescent="0.3">
      <c r="A19">
        <v>2.0499999999999998</v>
      </c>
      <c r="B19">
        <v>9.01</v>
      </c>
      <c r="C19">
        <f t="shared" si="0"/>
        <v>18.470499999999998</v>
      </c>
      <c r="J19" s="9" t="s">
        <v>15</v>
      </c>
      <c r="K19" s="10">
        <f>705*K2</f>
        <v>2115000</v>
      </c>
    </row>
    <row r="20" spans="1:11" ht="16.5" x14ac:dyDescent="0.3">
      <c r="A20">
        <v>3.98</v>
      </c>
      <c r="B20">
        <v>9.98</v>
      </c>
      <c r="C20">
        <f t="shared" si="0"/>
        <v>39.720400000000005</v>
      </c>
      <c r="J20" s="11" t="s">
        <v>16</v>
      </c>
      <c r="K20" s="10">
        <f>K16*0.025/12</f>
        <v>15757.916666666666</v>
      </c>
    </row>
    <row r="21" spans="1:11" x14ac:dyDescent="0.25">
      <c r="C21">
        <f>SUM(C18:C20)</f>
        <v>77.727399999999989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2024-06-07T02:35:12Z</dcterms:modified>
</cp:coreProperties>
</file>