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Virar (W)\DANIAL SUSAY ANTHONY\"/>
    </mc:Choice>
  </mc:AlternateContent>
  <xr:revisionPtr revIDLastSave="0" documentId="13_ncr:1_{8640E590-6A5E-420F-B273-2C246BDF072D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20" i="4" l="1"/>
  <c r="Q3" i="4" l="1"/>
  <c r="H21" i="4"/>
  <c r="I19" i="4"/>
  <c r="Q12" i="4" l="1"/>
  <c r="P12" i="4"/>
  <c r="P11" i="4"/>
  <c r="Q11" i="4" s="1"/>
  <c r="Q10" i="4"/>
  <c r="P10" i="4"/>
  <c r="Q9" i="4"/>
  <c r="Q8" i="4"/>
  <c r="P7" i="4"/>
  <c r="Q6" i="4"/>
  <c r="P5" i="4"/>
  <c r="P4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<sst xmlns="http://schemas.openxmlformats.org/spreadsheetml/2006/main" count="28" uniqueCount="25">
  <si>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</si>
  <si>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</si>
  <si>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</si>
  <si>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</si>
  <si>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</si>
  <si>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</si>
  <si>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</si>
  <si>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</si>
  <si>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</si>
  <si>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</si>
  <si>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</si>
  <si>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</si>
  <si>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</si>
  <si>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501, 5th Floor, Building No 20, Wing - A, Urja Sanklap CHSL, Plot No. 20, Nagri Niwara Parishad Zone 4, Village - Dindoshi, Goregaon East, </t>
  </si>
  <si>
    <t>bua</t>
  </si>
  <si>
    <t>full cc - 2004</t>
  </si>
  <si>
    <t>rate</t>
  </si>
  <si>
    <t>fmv</t>
  </si>
  <si>
    <t>sold out</t>
  </si>
  <si>
    <t>31.10.23</t>
  </si>
  <si>
    <t>11.03.22</t>
  </si>
  <si>
    <t>31.12.20</t>
  </si>
  <si>
    <t>03.08.23</t>
  </si>
  <si>
    <t>mca</t>
  </si>
  <si>
    <t>ls - 80 to 85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</si>
</sst>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182277</xdr:colOff>
      <xdr:row>48</xdr:row>
      <xdr:rowOff>48844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E3B1DA-5590-4A28-95FC-D1A498D6C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26277" cy="8735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20</xdr:col>
      <xdr:colOff>182617</xdr:colOff>
      <xdr:row>47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CB778A-6931-4E5D-B305-B7D280B60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765017" cy="7964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77487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33D157-89A3-417D-9427-1D1A2A467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221487" cy="8754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134645</xdr:colOff>
      <xdr:row>48</xdr:row>
      <xdr:rowOff>96466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87738F-3A30-4B19-BB6A-6C40F7A56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78645" cy="8716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46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4AE422-4079-4BA3-BE19-2C947FD1B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4390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40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446E9F-7281-466C-9FF8-7CC60351B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762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371424-2B80-4D0F-87B2-CD489E3C9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87F071-999C-4B6C-883E-E78972950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30" sqref="Q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375</v>
      </c>
      <c r="C2" s="4">
        <f>B2*1.2</f>
        <v>450</v>
      </c>
      <c r="D2" s="4">
        <f t="shared" ref="D2:D13" si="2">C2*1.2</f>
        <v>540</v>
      </c>
      <c r="E2" s="5">
        <f t="shared" ref="E2:E13" si="3">R2</f>
        <v>8500000</v>
      </c>
      <c r="F2" s="10">
        <f t="shared" ref="F2:F13" si="4">ROUND((E2/B2),0)</f>
        <v>22667</v>
      </c>
      <c r="G2" s="15">
        <f t="shared" ref="G2:G13" si="5">ROUND((E2/C2),0)</f>
        <v>18889</v>
      </c>
      <c r="H2" s="10">
        <f t="shared" ref="H2:H13" si="6">ROUND((E2/D2),0)</f>
        <v>15741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375</v>
      </c>
      <c r="R2" s="2">
        <v>8500000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395.83333333333337</v>
      </c>
      <c r="C3" s="4">
        <f t="shared" ref="C3:C15" si="9">B3*1.2</f>
        <v>475</v>
      </c>
      <c r="D3" s="4">
        <f t="shared" si="2"/>
        <v>570</v>
      </c>
      <c r="E3" s="5">
        <f t="shared" si="3"/>
        <v>7300000</v>
      </c>
      <c r="F3" s="10">
        <f t="shared" si="4"/>
        <v>18442</v>
      </c>
      <c r="G3" s="10">
        <f t="shared" si="5"/>
        <v>15368</v>
      </c>
      <c r="H3" s="10">
        <f t="shared" si="6"/>
        <v>12807</v>
      </c>
      <c r="I3" s="10" t="e">
        <f>#REF!</f>
        <v>#REF!</v>
      </c>
      <c r="J3" s="4" t="str">
        <f t="shared" si="7"/>
        <v>sold out</v>
      </c>
      <c r="O3">
        <v>0</v>
      </c>
      <c r="P3" s="11">
        <v>475</v>
      </c>
      <c r="Q3" s="11">
        <f t="shared" ref="Q3:Q12" si="10">P3/1.2</f>
        <v>395.83333333333337</v>
      </c>
      <c r="R3" s="16">
        <v>7300000</v>
      </c>
      <c r="S3" s="11" t="s">
        <v>18</v>
      </c>
      <c r="T3" s="8"/>
    </row>
    <row r="4" spans="1:20" x14ac:dyDescent="0.25">
      <c r="A4" s="4">
        <f t="shared" si="0"/>
        <v>0</v>
      </c>
      <c r="B4" s="4">
        <f t="shared" si="1"/>
        <v>350</v>
      </c>
      <c r="C4" s="4">
        <f t="shared" si="9"/>
        <v>420</v>
      </c>
      <c r="D4" s="4">
        <f t="shared" si="2"/>
        <v>504</v>
      </c>
      <c r="E4" s="5">
        <f t="shared" si="3"/>
        <v>9000000</v>
      </c>
      <c r="F4" s="10">
        <f t="shared" si="4"/>
        <v>25714</v>
      </c>
      <c r="G4" s="15">
        <f t="shared" si="5"/>
        <v>21429</v>
      </c>
      <c r="H4" s="10">
        <f t="shared" si="6"/>
        <v>17857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350</v>
      </c>
      <c r="R4" s="2">
        <v>9000000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350</v>
      </c>
      <c r="C5" s="4">
        <f t="shared" si="9"/>
        <v>420</v>
      </c>
      <c r="D5" s="4">
        <f t="shared" si="2"/>
        <v>504</v>
      </c>
      <c r="E5" s="5">
        <f t="shared" si="3"/>
        <v>9100000</v>
      </c>
      <c r="F5" s="10">
        <f t="shared" si="4"/>
        <v>26000</v>
      </c>
      <c r="G5" s="10">
        <f t="shared" si="5"/>
        <v>21667</v>
      </c>
      <c r="H5" s="10">
        <f t="shared" si="6"/>
        <v>18056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350</v>
      </c>
      <c r="R5" s="2">
        <v>9100000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395.83333333333337</v>
      </c>
      <c r="C6" s="4">
        <f t="shared" si="9"/>
        <v>475</v>
      </c>
      <c r="D6" s="4">
        <f t="shared" si="2"/>
        <v>570</v>
      </c>
      <c r="E6" s="5">
        <f t="shared" si="3"/>
        <v>6800000</v>
      </c>
      <c r="F6" s="10">
        <f t="shared" si="4"/>
        <v>17179</v>
      </c>
      <c r="G6" s="10">
        <f t="shared" si="5"/>
        <v>14316</v>
      </c>
      <c r="H6" s="10">
        <f t="shared" si="6"/>
        <v>11930</v>
      </c>
      <c r="I6" s="10" t="e">
        <f>#REF!</f>
        <v>#REF!</v>
      </c>
      <c r="J6" s="4" t="str">
        <f t="shared" si="7"/>
        <v>31.10.23</v>
      </c>
      <c r="O6">
        <v>0</v>
      </c>
      <c r="P6">
        <v>475</v>
      </c>
      <c r="Q6">
        <f t="shared" si="10"/>
        <v>395.83333333333337</v>
      </c>
      <c r="R6" s="2">
        <v>6800000</v>
      </c>
      <c r="S6" s="8" t="s">
        <v>19</v>
      </c>
      <c r="T6" s="8"/>
    </row>
    <row r="7" spans="1:20" x14ac:dyDescent="0.25">
      <c r="A7" s="4">
        <f t="shared" si="0"/>
        <v>0</v>
      </c>
      <c r="B7" s="4">
        <f t="shared" si="1"/>
        <v>350</v>
      </c>
      <c r="C7" s="4">
        <f t="shared" si="9"/>
        <v>420</v>
      </c>
      <c r="D7" s="4">
        <f t="shared" si="2"/>
        <v>504</v>
      </c>
      <c r="E7" s="5">
        <f t="shared" si="3"/>
        <v>6500000</v>
      </c>
      <c r="F7" s="10">
        <f t="shared" si="4"/>
        <v>18571</v>
      </c>
      <c r="G7" s="15">
        <f t="shared" si="5"/>
        <v>15476</v>
      </c>
      <c r="H7" s="10">
        <f t="shared" si="6"/>
        <v>12897</v>
      </c>
      <c r="I7" s="10" t="e">
        <f>#REF!</f>
        <v>#REF!</v>
      </c>
      <c r="J7" s="4" t="str">
        <f t="shared" si="7"/>
        <v>03.08.23</v>
      </c>
      <c r="O7">
        <v>0</v>
      </c>
      <c r="P7">
        <f t="shared" si="8"/>
        <v>0</v>
      </c>
      <c r="Q7">
        <v>350</v>
      </c>
      <c r="R7" s="2">
        <v>6500000</v>
      </c>
      <c r="S7" s="8" t="s">
        <v>22</v>
      </c>
      <c r="T7" s="8"/>
    </row>
    <row r="8" spans="1:20" x14ac:dyDescent="0.25">
      <c r="A8" s="4">
        <f t="shared" si="0"/>
        <v>0</v>
      </c>
      <c r="B8" s="4">
        <f t="shared" si="1"/>
        <v>395.83333333333337</v>
      </c>
      <c r="C8" s="4">
        <f t="shared" si="9"/>
        <v>475</v>
      </c>
      <c r="D8" s="4">
        <f t="shared" si="2"/>
        <v>570</v>
      </c>
      <c r="E8" s="5">
        <f t="shared" si="3"/>
        <v>7300000</v>
      </c>
      <c r="F8" s="10">
        <f t="shared" si="4"/>
        <v>18442</v>
      </c>
      <c r="G8" s="10">
        <f t="shared" si="5"/>
        <v>15368</v>
      </c>
      <c r="H8" s="10">
        <f t="shared" si="6"/>
        <v>12807</v>
      </c>
      <c r="I8" s="10" t="e">
        <f>#REF!</f>
        <v>#REF!</v>
      </c>
      <c r="J8" s="4" t="str">
        <f t="shared" si="7"/>
        <v>11.03.22</v>
      </c>
      <c r="O8">
        <v>0</v>
      </c>
      <c r="P8">
        <v>475</v>
      </c>
      <c r="Q8">
        <f t="shared" si="10"/>
        <v>395.83333333333337</v>
      </c>
      <c r="R8" s="2">
        <v>7300000</v>
      </c>
      <c r="S8" s="8" t="s">
        <v>20</v>
      </c>
      <c r="T8" s="8"/>
    </row>
    <row r="9" spans="1:20" x14ac:dyDescent="0.25">
      <c r="A9" s="4">
        <f t="shared" si="0"/>
        <v>0</v>
      </c>
      <c r="B9" s="4">
        <f t="shared" si="1"/>
        <v>395.83333333333337</v>
      </c>
      <c r="C9" s="4">
        <f t="shared" si="9"/>
        <v>475</v>
      </c>
      <c r="D9" s="4">
        <f t="shared" si="2"/>
        <v>570</v>
      </c>
      <c r="E9" s="5">
        <f t="shared" si="3"/>
        <v>7700000</v>
      </c>
      <c r="F9" s="10">
        <f t="shared" si="4"/>
        <v>19453</v>
      </c>
      <c r="G9" s="10">
        <f t="shared" si="5"/>
        <v>16211</v>
      </c>
      <c r="H9" s="10">
        <f t="shared" si="6"/>
        <v>13509</v>
      </c>
      <c r="I9" s="10" t="e">
        <f>#REF!</f>
        <v>#REF!</v>
      </c>
      <c r="J9" s="4" t="str">
        <f t="shared" si="7"/>
        <v>31.12.20</v>
      </c>
      <c r="O9">
        <v>0</v>
      </c>
      <c r="P9">
        <v>475</v>
      </c>
      <c r="Q9">
        <f t="shared" si="10"/>
        <v>395.83333333333337</v>
      </c>
      <c r="R9" s="2">
        <v>7700000</v>
      </c>
      <c r="S9" s="8" t="s">
        <v>21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475</v>
      </c>
      <c r="I19">
        <f>44.12*10.764</f>
        <v>474.90767999999997</v>
      </c>
      <c r="O19" t="s">
        <v>23</v>
      </c>
      <c r="P19">
        <v>350</v>
      </c>
    </row>
    <row r="20" spans="7:24" x14ac:dyDescent="0.25">
      <c r="G20" t="s">
        <v>16</v>
      </c>
      <c r="H20">
        <v>16500</v>
      </c>
      <c r="O20">
        <f>H19/P19</f>
        <v>1.3571428571428572</v>
      </c>
    </row>
    <row r="21" spans="7:24" x14ac:dyDescent="0.25">
      <c r="G21" t="s">
        <v>17</v>
      </c>
      <c r="H21">
        <f>H20*H19</f>
        <v>7837500</v>
      </c>
      <c r="O21" t="s">
        <v>24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15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2024-06-06T06:25:44Z</dcterms:modified>
</cp:coreProperties>
</file>