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Ghatkopar (W)\Jain Hiralal Bherulal\"/>
    </mc:Choice>
  </mc:AlternateContent>
  <xr:revisionPtr revIDLastSave="0" documentId="13_ncr:1_{04E4FE36-810B-49F5-88DC-3137080B9C0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33" i="4" l="1"/>
  <c r="J32" i="4"/>
  <c r="J31" i="4"/>
  <c r="J30" i="4"/>
  <c r="J29" i="4"/>
  <c r="J28" i="4"/>
  <c r="J27" i="4"/>
  <c r="J26" i="4"/>
  <c r="J25" i="4"/>
  <c r="J24" i="4"/>
  <c r="J23" i="4"/>
  <c r="P9" i="4" l="1"/>
  <c r="P7" i="4"/>
  <c r="I20" i="4"/>
  <c r="Q12" i="4" l="1"/>
  <c r="P12" i="4"/>
  <c r="P11" i="4"/>
  <c r="Q11" i="4" s="1"/>
  <c r="Q10" i="4"/>
  <c r="P10" i="4"/>
  <c r="Q9" i="4"/>
  <c r="P8" i="4"/>
  <c r="Q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<sst xmlns="http://schemas.openxmlformats.org/spreadsheetml/2006/main" count="32" uniqueCount="29">
  <si>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</si>
  <si>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</si>
  <si>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</si>
  <si>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</si>
  <si>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</si>
  <si>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</si>
  <si>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</si>
  <si>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</si>
  <si>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</si>
  <si>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</si>
  <si>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</si>
  <si>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</si>
  <si>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</si>
  <si>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301, 3rd Floor, Shriram Bhavan, Jivdaya Lane, Ghatkopar West, Mumbai</t>
  </si>
  <si>
    <t>ca</t>
  </si>
  <si>
    <t>rate</t>
  </si>
  <si>
    <t>fmv</t>
  </si>
  <si>
    <t>20.02.24</t>
  </si>
  <si>
    <t>19.12.23</t>
  </si>
  <si>
    <t>21.03.24</t>
  </si>
  <si>
    <t>15.04.24</t>
  </si>
  <si>
    <t>mca</t>
  </si>
  <si>
    <t>g+2 on pagri</t>
  </si>
  <si>
    <t>socirty not formed.</t>
  </si>
  <si>
    <t>landlord given the proprty to builder.</t>
  </si>
  <si>
    <t>buildin maintained by 3rd and 4th floor only</t>
  </si>
  <si>
    <t>no share cert</t>
  </si>
  <si>
    <t>3rd and 4th ownership extended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</si>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</sst>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134645</xdr:colOff>
      <xdr:row>48</xdr:row>
      <xdr:rowOff>58370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10CD6E-6663-4BC2-9A54-97592E15F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78645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125119</xdr:colOff>
      <xdr:row>51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077BFC-0666-4B7A-8F65-793B8FD48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269119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239434</xdr:colOff>
      <xdr:row>47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12DE40-0FF7-40A3-AA8F-AFCAA646C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83434" cy="8773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153698</xdr:colOff>
      <xdr:row>46</xdr:row>
      <xdr:rowOff>86887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7A669F-34C8-47BD-8190-2CE842FA5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97698" cy="8326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C71E8-5E3B-4246-92FB-9A3D7EDD2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572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39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2BC9A4-4A33-48BA-9EF6-ED8FA9C94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439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83720B-5F99-413A-B230-9803ACDA8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81847D-7470-4C50-8B11-43DD70CEB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U21" sqref="U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770</v>
      </c>
      <c r="C2" s="4">
        <f>B2*1.2</f>
        <v>924</v>
      </c>
      <c r="D2" s="4">
        <f t="shared" ref="D2:D13" si="2">C2*1.2</f>
        <v>1108.8</v>
      </c>
      <c r="E2" s="5">
        <f t="shared" ref="E2:E13" si="3">R2</f>
        <v>17000000</v>
      </c>
      <c r="F2" s="10">
        <f t="shared" ref="F2:F13" si="4">ROUND((E2/B2),0)</f>
        <v>22078</v>
      </c>
      <c r="G2" s="10">
        <f t="shared" ref="G2:G13" si="5">ROUND((E2/C2),0)</f>
        <v>18398</v>
      </c>
      <c r="H2" s="10">
        <f t="shared" ref="H2:H13" si="6">ROUND((E2/D2),0)</f>
        <v>15332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770</v>
      </c>
      <c r="R2" s="2">
        <v>17000000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750</v>
      </c>
      <c r="C3" s="4">
        <f t="shared" ref="C3:C15" si="9">B3*1.2</f>
        <v>900</v>
      </c>
      <c r="D3" s="4">
        <f t="shared" si="2"/>
        <v>1080</v>
      </c>
      <c r="E3" s="5">
        <f t="shared" si="3"/>
        <v>18500000</v>
      </c>
      <c r="F3" s="10">
        <f t="shared" si="4"/>
        <v>24667</v>
      </c>
      <c r="G3" s="10">
        <f t="shared" si="5"/>
        <v>20556</v>
      </c>
      <c r="H3" s="10">
        <f t="shared" si="6"/>
        <v>17130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750</v>
      </c>
      <c r="R3" s="2">
        <v>18500000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1000</v>
      </c>
      <c r="C4" s="4">
        <f t="shared" si="9"/>
        <v>1200</v>
      </c>
      <c r="D4" s="4">
        <f t="shared" si="2"/>
        <v>1440</v>
      </c>
      <c r="E4" s="5">
        <f t="shared" si="3"/>
        <v>23000000</v>
      </c>
      <c r="F4" s="10">
        <f t="shared" si="4"/>
        <v>23000</v>
      </c>
      <c r="G4" s="10">
        <f t="shared" si="5"/>
        <v>19167</v>
      </c>
      <c r="H4" s="10">
        <f t="shared" si="6"/>
        <v>15972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1000</v>
      </c>
      <c r="R4" s="2">
        <v>23000000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1150</v>
      </c>
      <c r="C5" s="4">
        <f t="shared" si="9"/>
        <v>1380</v>
      </c>
      <c r="D5" s="4">
        <f t="shared" si="2"/>
        <v>1656</v>
      </c>
      <c r="E5" s="5">
        <f t="shared" si="3"/>
        <v>33500000</v>
      </c>
      <c r="F5" s="10">
        <f t="shared" si="4"/>
        <v>29130</v>
      </c>
      <c r="G5" s="10">
        <f t="shared" si="5"/>
        <v>24275</v>
      </c>
      <c r="H5" s="10">
        <f t="shared" si="6"/>
        <v>20229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1150</v>
      </c>
      <c r="R5" s="2">
        <v>33500000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708</v>
      </c>
      <c r="C6" s="4">
        <f t="shared" si="9"/>
        <v>849.6</v>
      </c>
      <c r="D6" s="4">
        <f t="shared" si="2"/>
        <v>1019.52</v>
      </c>
      <c r="E6" s="5">
        <f t="shared" si="3"/>
        <v>11000000</v>
      </c>
      <c r="F6" s="10">
        <f t="shared" si="4"/>
        <v>15537</v>
      </c>
      <c r="G6" s="10">
        <f t="shared" si="5"/>
        <v>12947</v>
      </c>
      <c r="H6" s="10">
        <f t="shared" si="6"/>
        <v>10789</v>
      </c>
      <c r="I6" s="4" t="e">
        <f>#REF!</f>
        <v>#REF!</v>
      </c>
      <c r="J6" s="4" t="str">
        <f t="shared" si="7"/>
        <v>20.02.24</v>
      </c>
      <c r="O6">
        <v>0</v>
      </c>
      <c r="P6">
        <f t="shared" si="8"/>
        <v>0</v>
      </c>
      <c r="Q6">
        <v>708</v>
      </c>
      <c r="R6" s="2">
        <v>11000000</v>
      </c>
      <c r="S6" s="8" t="s">
        <v>17</v>
      </c>
      <c r="T6" s="8"/>
    </row>
    <row r="7" spans="1:20" x14ac:dyDescent="0.25">
      <c r="A7" s="4">
        <f t="shared" si="0"/>
        <v>0</v>
      </c>
      <c r="B7" s="4">
        <f t="shared" si="1"/>
        <v>296.99669999999998</v>
      </c>
      <c r="C7" s="4">
        <f t="shared" si="9"/>
        <v>356.39603999999997</v>
      </c>
      <c r="D7" s="4">
        <f t="shared" si="2"/>
        <v>427.67524799999995</v>
      </c>
      <c r="E7" s="5">
        <f t="shared" si="3"/>
        <v>6000000</v>
      </c>
      <c r="F7" s="10">
        <f t="shared" si="4"/>
        <v>20202</v>
      </c>
      <c r="G7" s="10">
        <f t="shared" si="5"/>
        <v>16835</v>
      </c>
      <c r="H7" s="10">
        <f t="shared" si="6"/>
        <v>14029</v>
      </c>
      <c r="I7" s="4" t="e">
        <f>#REF!</f>
        <v>#REF!</v>
      </c>
      <c r="J7" s="4" t="str">
        <f t="shared" si="7"/>
        <v>19.12.23</v>
      </c>
      <c r="O7">
        <v>0</v>
      </c>
      <c r="P7">
        <f>33.11*10.764</f>
        <v>356.39603999999997</v>
      </c>
      <c r="Q7">
        <f t="shared" ref="Q7:Q12" si="10">P7/1.2</f>
        <v>296.99669999999998</v>
      </c>
      <c r="R7" s="2">
        <v>6000000</v>
      </c>
      <c r="S7" s="8" t="s">
        <v>18</v>
      </c>
      <c r="T7" s="8"/>
    </row>
    <row r="8" spans="1:20" x14ac:dyDescent="0.25">
      <c r="A8" s="4">
        <f t="shared" si="0"/>
        <v>0</v>
      </c>
      <c r="B8" s="4">
        <f t="shared" si="1"/>
        <v>410</v>
      </c>
      <c r="C8" s="4">
        <f t="shared" si="9"/>
        <v>492</v>
      </c>
      <c r="D8" s="4">
        <f t="shared" si="2"/>
        <v>590.4</v>
      </c>
      <c r="E8" s="5">
        <f t="shared" si="3"/>
        <v>5500000</v>
      </c>
      <c r="F8" s="10">
        <f t="shared" si="4"/>
        <v>13415</v>
      </c>
      <c r="G8" s="10">
        <f t="shared" si="5"/>
        <v>11179</v>
      </c>
      <c r="H8" s="10">
        <f t="shared" si="6"/>
        <v>9316</v>
      </c>
      <c r="I8" s="4" t="e">
        <f>#REF!</f>
        <v>#REF!</v>
      </c>
      <c r="J8" s="4" t="str">
        <f t="shared" si="7"/>
        <v>21.03.24</v>
      </c>
      <c r="O8">
        <v>0</v>
      </c>
      <c r="P8">
        <f t="shared" si="8"/>
        <v>0</v>
      </c>
      <c r="Q8">
        <v>410</v>
      </c>
      <c r="R8" s="2">
        <v>5500000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500.16719999999992</v>
      </c>
      <c r="C9" s="4">
        <f t="shared" si="9"/>
        <v>600.20063999999991</v>
      </c>
      <c r="D9" s="4">
        <f t="shared" si="2"/>
        <v>720.24076799999989</v>
      </c>
      <c r="E9" s="5">
        <f t="shared" si="3"/>
        <v>7700000</v>
      </c>
      <c r="F9" s="10">
        <f t="shared" si="4"/>
        <v>15395</v>
      </c>
      <c r="G9" s="10">
        <f t="shared" si="5"/>
        <v>12829</v>
      </c>
      <c r="H9" s="10">
        <f t="shared" si="6"/>
        <v>10691</v>
      </c>
      <c r="I9" s="4" t="e">
        <f>#REF!</f>
        <v>#REF!</v>
      </c>
      <c r="J9" s="4" t="str">
        <f t="shared" si="7"/>
        <v>15.04.24</v>
      </c>
      <c r="O9">
        <v>0</v>
      </c>
      <c r="P9">
        <f>55.76*10.764</f>
        <v>600.20063999999991</v>
      </c>
      <c r="Q9">
        <f t="shared" si="10"/>
        <v>500.16719999999992</v>
      </c>
      <c r="R9" s="2">
        <v>7700000</v>
      </c>
      <c r="S9" s="8" t="s">
        <v>20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970</v>
      </c>
    </row>
    <row r="19" spans="7:24" x14ac:dyDescent="0.25">
      <c r="H19" t="s">
        <v>15</v>
      </c>
      <c r="I19">
        <v>21000</v>
      </c>
    </row>
    <row r="20" spans="7:24" x14ac:dyDescent="0.25">
      <c r="H20" t="s">
        <v>16</v>
      </c>
      <c r="I20">
        <f>I19*I18</f>
        <v>20370000</v>
      </c>
    </row>
    <row r="22" spans="7:24" x14ac:dyDescent="0.25">
      <c r="G22" s="6"/>
      <c r="H22" s="6" t="s">
        <v>21</v>
      </c>
    </row>
    <row r="23" spans="7:24" x14ac:dyDescent="0.25">
      <c r="H23">
        <v>20.329999999999998</v>
      </c>
      <c r="I23">
        <v>19.64</v>
      </c>
      <c r="J23">
        <f>I23*H23</f>
        <v>399.28119999999996</v>
      </c>
    </row>
    <row r="24" spans="7:24" x14ac:dyDescent="0.25">
      <c r="H24">
        <v>12.47</v>
      </c>
      <c r="I24">
        <v>5.86</v>
      </c>
      <c r="J24">
        <f t="shared" ref="J24:J32" si="21">I24*H24</f>
        <v>73.074200000000005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>
        <v>14.7</v>
      </c>
      <c r="I25">
        <v>13.98</v>
      </c>
      <c r="J25">
        <f t="shared" si="21"/>
        <v>205.506</v>
      </c>
      <c r="P25" s="11"/>
      <c r="Q25" s="15" t="s">
        <v>22</v>
      </c>
      <c r="R25" s="14"/>
      <c r="T25" s="14"/>
      <c r="U25" s="14"/>
      <c r="V25" s="11"/>
      <c r="W25" s="11"/>
      <c r="X25" s="11"/>
    </row>
    <row r="26" spans="7:24" x14ac:dyDescent="0.25">
      <c r="H26">
        <v>4.18</v>
      </c>
      <c r="I26">
        <v>7.69</v>
      </c>
      <c r="J26">
        <f t="shared" si="21"/>
        <v>32.144199999999998</v>
      </c>
      <c r="P26" s="11"/>
      <c r="Q26" s="11" t="s">
        <v>27</v>
      </c>
      <c r="R26" s="11"/>
      <c r="T26" s="11"/>
      <c r="U26" s="11"/>
      <c r="V26" s="11"/>
      <c r="W26" s="11"/>
      <c r="X26" s="11"/>
    </row>
    <row r="27" spans="7:24" x14ac:dyDescent="0.25">
      <c r="H27">
        <v>7.91</v>
      </c>
      <c r="I27">
        <v>11.49</v>
      </c>
      <c r="J27">
        <f t="shared" si="21"/>
        <v>90.885900000000007</v>
      </c>
      <c r="P27" s="11"/>
      <c r="Q27" s="11" t="s">
        <v>25</v>
      </c>
      <c r="R27" s="11"/>
      <c r="T27" s="11"/>
      <c r="U27" s="11"/>
      <c r="V27" s="11"/>
      <c r="W27" s="11"/>
      <c r="X27" s="11"/>
    </row>
    <row r="28" spans="7:24" x14ac:dyDescent="0.25">
      <c r="H28">
        <v>2.4900000000000002</v>
      </c>
      <c r="I28">
        <v>4.43</v>
      </c>
      <c r="J28">
        <f t="shared" si="21"/>
        <v>11.0307</v>
      </c>
      <c r="P28" s="11"/>
      <c r="Q28" s="11" t="s">
        <v>23</v>
      </c>
      <c r="R28" s="12"/>
      <c r="T28" s="12"/>
      <c r="U28" s="12"/>
      <c r="V28" s="11"/>
      <c r="W28" s="11"/>
      <c r="X28" s="11"/>
    </row>
    <row r="29" spans="7:24" x14ac:dyDescent="0.25">
      <c r="H29">
        <v>3.58</v>
      </c>
      <c r="I29">
        <v>1.26</v>
      </c>
      <c r="J29">
        <f t="shared" si="21"/>
        <v>4.5107999999999997</v>
      </c>
      <c r="P29" s="11"/>
      <c r="Q29" s="11" t="s">
        <v>24</v>
      </c>
      <c r="R29" s="11"/>
      <c r="T29" s="11"/>
      <c r="U29" s="11"/>
      <c r="V29" s="11"/>
      <c r="W29" s="11"/>
      <c r="X29" s="11"/>
    </row>
    <row r="30" spans="7:24" x14ac:dyDescent="0.25">
      <c r="H30">
        <v>14.06</v>
      </c>
      <c r="I30">
        <v>8.56</v>
      </c>
      <c r="J30">
        <f t="shared" si="21"/>
        <v>120.35360000000001</v>
      </c>
      <c r="P30" s="11"/>
      <c r="Q30" s="11" t="s">
        <v>26</v>
      </c>
      <c r="R30" s="11"/>
      <c r="T30" s="11"/>
      <c r="U30" s="11"/>
      <c r="V30" s="11"/>
      <c r="W30" s="11"/>
      <c r="X30" s="11"/>
    </row>
    <row r="31" spans="7:24" x14ac:dyDescent="0.25">
      <c r="H31">
        <v>3.68</v>
      </c>
      <c r="I31">
        <v>7.39</v>
      </c>
      <c r="J31">
        <f t="shared" si="21"/>
        <v>27.1952</v>
      </c>
      <c r="P31" s="11"/>
      <c r="Q31" s="11"/>
      <c r="R31" s="11"/>
      <c r="T31" s="11"/>
      <c r="U31" s="11"/>
      <c r="V31" s="11"/>
      <c r="W31" s="11"/>
      <c r="X31" s="11" t="s">
        <v>28</v>
      </c>
    </row>
    <row r="32" spans="7:24" x14ac:dyDescent="0.25">
      <c r="H32">
        <v>10.29</v>
      </c>
      <c r="I32">
        <v>16.739999999999998</v>
      </c>
      <c r="J32">
        <f t="shared" si="21"/>
        <v>172.25459999999998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0:24" x14ac:dyDescent="0.25">
      <c r="J33" s="6">
        <f>SUM(J23:J32)</f>
        <v>1136.2364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0:24" x14ac:dyDescent="0.25">
      <c r="Q34" s="11"/>
      <c r="R34" s="11"/>
    </row>
    <row r="35" spans="10:24" x14ac:dyDescent="0.25">
      <c r="Q35" s="11"/>
      <c r="R35" s="11"/>
      <c r="T35" s="6"/>
    </row>
    <row r="36" spans="10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2024-06-15T07:17:48Z</dcterms:modified>
</cp:coreProperties>
</file>