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MRUNAL RAGHUVEER GHADIGAONKAR - SBI\"/>
    </mc:Choice>
  </mc:AlternateContent>
  <xr:revisionPtr revIDLastSave="0" documentId="13_ncr:1_{6BCB036B-ABBD-446F-9D2B-99E9B404C22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1" i="14" l="1"/>
  <c r="S16" i="13"/>
  <c r="F3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<sst xmlns="http://schemas.openxmlformats.org/spreadsheetml/2006/main" count="49" uniqueCount="43">
  <si>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</si>
  <si>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</si>
  <si>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</si>
  <si>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</si>
  <si>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</si>
  <si>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</si>
  <si>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</si>
  <si>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</si>
  <si>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</si>
  <si>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</si>
  <si>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</si>
  <si>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</si>
  <si>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</si>
  <si>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</si>
  <si>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</si>
  <si>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</si>
  <si>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</si>
  <si>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</si>
  <si>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</si>
  <si>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</si>
  <si>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</si>
  <si>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</si>
  <si>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</si>
  <si>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</si>
  <si>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</si>
  <si>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</si>
  <si>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</si>
  <si>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</si>
  <si>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</si>
  <si>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</si>
  <si>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</si>
  <si>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</si>
  <si>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</si>
  <si>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</si>
  <si>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</si>
  <si>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</si>
  <si>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</si>
  <si>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</si>
  <si>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</si>
  <si>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</si>
  <si>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MRUNAL RAGHUVEER GHADIGAONKAR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</si>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</sst>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1" fillId="3" borderId="0" xfId="0" applyNumberFormat="1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153394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FBD07-F21B-46AC-8670-7273E9D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125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2</xdr:row>
      <xdr:rowOff>57150</xdr:rowOff>
    </xdr:from>
    <xdr:to>
      <xdr:col>17</xdr:col>
      <xdr:colOff>496515</xdr:colOff>
      <xdr:row>49</xdr:row>
      <xdr:rowOff>163189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77433-A4FA-4C90-993B-8D915D2D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2650" y="438150"/>
          <a:ext cx="8707065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39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725EC-9B6C-4329-97B3-F90BCBD1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382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B0775-D287-40E1-9C8C-CAF0E5E6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6925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0</xdr:rowOff>
    </xdr:from>
    <xdr:to>
      <xdr:col>15</xdr:col>
      <xdr:colOff>239353</xdr:colOff>
      <xdr:row>34</xdr:row>
      <xdr:rowOff>153252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6890D-0D4F-4166-885C-05E5928C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90500"/>
          <a:ext cx="8802328" cy="6106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39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B1742-200C-4306-8019-BF48535A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6125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86337-98FB-42CE-8723-19DC77777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925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E6AB6-5A4E-4D58-ABFF-4BBB5ED51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30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8ECA1-6D12-4C26-9AD5-62A913EB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40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9486A-F7E5-401B-A6E6-6A92562A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31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V22" sqref="V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3" customFormat="1" x14ac:dyDescent="0.25">
      <c r="A3" s="42">
        <f t="shared" ref="A3:A14" si="0">N3</f>
        <v>0</v>
      </c>
      <c r="B3" s="42">
        <f t="shared" ref="B3:B14" si="1">Q3</f>
        <v>400</v>
      </c>
      <c r="C3" s="42">
        <f>B3*1.2</f>
        <v>480</v>
      </c>
      <c r="D3" s="42">
        <f t="shared" ref="D3:D14" si="2">C3*1.2</f>
        <v>576</v>
      </c>
      <c r="E3" s="41">
        <f t="shared" ref="E3:E14" si="3">R3</f>
        <v>7800000</v>
      </c>
      <c r="F3" s="42">
        <f t="shared" ref="F3:F14" si="4">ROUND((E3/B3),0)</f>
        <v>19500</v>
      </c>
      <c r="G3" s="42">
        <f t="shared" ref="G3:G14" si="5">ROUND((E3/C3),0)</f>
        <v>16250</v>
      </c>
      <c r="H3" s="42">
        <f t="shared" ref="H3:H14" si="6">ROUND((E3/D3),0)</f>
        <v>13542</v>
      </c>
      <c r="I3" s="42" t="e">
        <f>#REF!</f>
        <v>#REF!</v>
      </c>
      <c r="J3" s="42">
        <f t="shared" ref="J3:J14" si="7">S3</f>
        <v>0</v>
      </c>
      <c r="O3" s="43">
        <v>0</v>
      </c>
      <c r="P3" s="43">
        <f t="shared" ref="P3:Q14" si="8">O3/1.2</f>
        <v>0</v>
      </c>
      <c r="Q3" s="43">
        <v>400</v>
      </c>
      <c r="R3" s="44">
        <v>7800000</v>
      </c>
    </row>
    <row r="4" spans="1:20" x14ac:dyDescent="0.25">
      <c r="A4" s="4">
        <f t="shared" ref="A4:A9" si="9">N4</f>
        <v>0</v>
      </c>
      <c r="B4" s="4">
        <f t="shared" ref="B4:B9" si="10">Q4</f>
        <v>426</v>
      </c>
      <c r="C4" s="4">
        <f t="shared" ref="C4:C9" si="11">B4*1.2</f>
        <v>511.2</v>
      </c>
      <c r="D4" s="4">
        <f t="shared" ref="D4:D9" si="12">C4*1.2</f>
        <v>613.43999999999994</v>
      </c>
      <c r="E4" s="5">
        <f t="shared" ref="E4:E9" si="13">R4</f>
        <v>7800000</v>
      </c>
      <c r="F4" s="9">
        <f t="shared" ref="F4:F9" si="14">ROUND((E4/B4),0)</f>
        <v>18310</v>
      </c>
      <c r="G4" s="9">
        <f t="shared" ref="G4:G9" si="15">ROUND((E4/C4),0)</f>
        <v>15258</v>
      </c>
      <c r="H4" s="9">
        <f t="shared" ref="H4:H9" si="16">ROUND((E4/D4),0)</f>
        <v>12715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426</v>
      </c>
      <c r="R4" s="2">
        <v>7800000</v>
      </c>
    </row>
    <row r="5" spans="1:20" x14ac:dyDescent="0.25">
      <c r="A5" s="4">
        <f t="shared" si="9"/>
        <v>0</v>
      </c>
      <c r="B5" s="4">
        <f t="shared" si="10"/>
        <v>350</v>
      </c>
      <c r="C5" s="4">
        <f t="shared" si="11"/>
        <v>420</v>
      </c>
      <c r="D5" s="4">
        <f t="shared" si="12"/>
        <v>504</v>
      </c>
      <c r="E5" s="5">
        <f t="shared" si="13"/>
        <v>5756000</v>
      </c>
      <c r="F5" s="9">
        <f t="shared" si="14"/>
        <v>16446</v>
      </c>
      <c r="G5" s="9">
        <f t="shared" si="15"/>
        <v>13705</v>
      </c>
      <c r="H5" s="9">
        <f t="shared" si="16"/>
        <v>11421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350</v>
      </c>
      <c r="R5" s="2">
        <v>5756000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4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3" customFormat="1" x14ac:dyDescent="0.25">
      <c r="A16" s="42">
        <f t="shared" ref="A16:A28" si="32">N16</f>
        <v>0</v>
      </c>
      <c r="B16" s="42">
        <f t="shared" ref="B16:B28" si="33">Q16</f>
        <v>666.66666666666674</v>
      </c>
      <c r="C16" s="42">
        <f>B16*1.2</f>
        <v>800.00000000000011</v>
      </c>
      <c r="D16" s="42">
        <f t="shared" ref="D16:D28" si="34">C16*1.2</f>
        <v>960.00000000000011</v>
      </c>
      <c r="E16" s="41">
        <f t="shared" ref="E16:E28" si="35">R16</f>
        <v>14000000</v>
      </c>
      <c r="F16" s="42">
        <f t="shared" ref="F16:F28" si="36">ROUND((E16/B16),0)</f>
        <v>21000</v>
      </c>
      <c r="G16" s="42">
        <f t="shared" ref="G16:G28" si="37">ROUND((E16/C16),0)</f>
        <v>17500</v>
      </c>
      <c r="H16" s="42">
        <f t="shared" ref="H16:H28" si="38">ROUND((E16/D16),0)</f>
        <v>14583</v>
      </c>
      <c r="I16" s="42" t="e">
        <f>#REF!</f>
        <v>#REF!</v>
      </c>
      <c r="J16" s="42">
        <f t="shared" ref="J16:J28" si="39">S16</f>
        <v>0</v>
      </c>
      <c r="O16" s="43">
        <v>0</v>
      </c>
      <c r="P16" s="43">
        <v>800</v>
      </c>
      <c r="Q16" s="43">
        <f t="shared" ref="P16:Q28" si="40">P16/1.2</f>
        <v>666.66666666666674</v>
      </c>
      <c r="R16" s="44">
        <v>14000000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9000000</v>
      </c>
      <c r="F17" s="9">
        <f t="shared" si="36"/>
        <v>18000</v>
      </c>
      <c r="G17" s="9">
        <f t="shared" si="37"/>
        <v>15000</v>
      </c>
      <c r="H17" s="9">
        <f t="shared" si="38"/>
        <v>12500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435</v>
      </c>
      <c r="C18" s="4">
        <f t="shared" si="41"/>
        <v>522</v>
      </c>
      <c r="D18" s="4">
        <f t="shared" si="34"/>
        <v>626.4</v>
      </c>
      <c r="E18" s="5">
        <f t="shared" si="35"/>
        <v>8500000</v>
      </c>
      <c r="F18" s="9">
        <f t="shared" si="36"/>
        <v>19540</v>
      </c>
      <c r="G18" s="9">
        <f t="shared" si="37"/>
        <v>16284</v>
      </c>
      <c r="H18" s="9">
        <f t="shared" si="38"/>
        <v>13570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435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425</v>
      </c>
      <c r="C19" s="4">
        <f t="shared" si="41"/>
        <v>510</v>
      </c>
      <c r="D19" s="4">
        <f t="shared" si="34"/>
        <v>612</v>
      </c>
      <c r="E19" s="5">
        <f t="shared" si="35"/>
        <v>8550000</v>
      </c>
      <c r="F19" s="9">
        <f t="shared" si="36"/>
        <v>20118</v>
      </c>
      <c r="G19" s="9">
        <f t="shared" si="37"/>
        <v>16765</v>
      </c>
      <c r="H19" s="9">
        <f t="shared" si="38"/>
        <v>13971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425</v>
      </c>
      <c r="R19" s="2">
        <v>8550000</v>
      </c>
    </row>
    <row r="20" spans="1:24" x14ac:dyDescent="0.25">
      <c r="A20" s="4">
        <f t="shared" si="32"/>
        <v>0</v>
      </c>
      <c r="B20" s="4">
        <f t="shared" si="33"/>
        <v>483.33333333333337</v>
      </c>
      <c r="C20" s="4">
        <f t="shared" si="41"/>
        <v>580</v>
      </c>
      <c r="D20" s="4">
        <f t="shared" si="34"/>
        <v>696</v>
      </c>
      <c r="E20" s="5">
        <f t="shared" si="35"/>
        <v>9100000</v>
      </c>
      <c r="F20" s="9">
        <f t="shared" si="36"/>
        <v>18828</v>
      </c>
      <c r="G20" s="9">
        <f t="shared" si="37"/>
        <v>15690</v>
      </c>
      <c r="H20" s="9">
        <f t="shared" si="38"/>
        <v>13075</v>
      </c>
      <c r="I20" s="4" t="e">
        <f>#REF!</f>
        <v>#REF!</v>
      </c>
      <c r="J20" s="4">
        <f t="shared" si="39"/>
        <v>0</v>
      </c>
      <c r="O20">
        <v>0</v>
      </c>
      <c r="P20">
        <v>580</v>
      </c>
      <c r="Q20">
        <f t="shared" si="40"/>
        <v>483.33333333333337</v>
      </c>
      <c r="R20" s="2">
        <v>9100000</v>
      </c>
    </row>
    <row r="21" spans="1:24" x14ac:dyDescent="0.25">
      <c r="A21" s="4">
        <f t="shared" si="32"/>
        <v>0</v>
      </c>
      <c r="B21" s="4">
        <f t="shared" si="33"/>
        <v>580</v>
      </c>
      <c r="C21" s="4">
        <f t="shared" si="41"/>
        <v>696</v>
      </c>
      <c r="D21" s="4">
        <f t="shared" si="34"/>
        <v>835.19999999999993</v>
      </c>
      <c r="E21" s="5">
        <f t="shared" si="35"/>
        <v>11500000</v>
      </c>
      <c r="F21" s="9">
        <f t="shared" si="36"/>
        <v>19828</v>
      </c>
      <c r="G21" s="9">
        <f t="shared" si="37"/>
        <v>16523</v>
      </c>
      <c r="H21" s="9">
        <f t="shared" si="38"/>
        <v>13769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580</v>
      </c>
      <c r="R21" s="2">
        <v>11500000</v>
      </c>
    </row>
    <row r="22" spans="1:24" s="43" customFormat="1" x14ac:dyDescent="0.25">
      <c r="A22" s="42">
        <f t="shared" ref="A22:A24" si="42">N22</f>
        <v>0</v>
      </c>
      <c r="B22" s="42">
        <f t="shared" ref="B22:B24" si="43">Q22</f>
        <v>565</v>
      </c>
      <c r="C22" s="42">
        <f t="shared" ref="C22:C24" si="44">B22*1.2</f>
        <v>678</v>
      </c>
      <c r="D22" s="42">
        <f t="shared" ref="D22:D24" si="45">C22*1.2</f>
        <v>813.6</v>
      </c>
      <c r="E22" s="41">
        <f t="shared" ref="E22:E24" si="46">R22</f>
        <v>12000000</v>
      </c>
      <c r="F22" s="42">
        <f t="shared" ref="F22:F24" si="47">ROUND((E22/B22),0)</f>
        <v>21239</v>
      </c>
      <c r="G22" s="42">
        <f t="shared" ref="G22:G24" si="48">ROUND((E22/C22),0)</f>
        <v>17699</v>
      </c>
      <c r="H22" s="42">
        <f t="shared" ref="H22:H24" si="49">ROUND((E22/D22),0)</f>
        <v>14749</v>
      </c>
      <c r="I22" s="42" t="e">
        <f>#REF!</f>
        <v>#REF!</v>
      </c>
      <c r="J22" s="42">
        <f t="shared" ref="J22:J24" si="50">S22</f>
        <v>0</v>
      </c>
      <c r="O22" s="43">
        <v>0</v>
      </c>
      <c r="P22" s="43">
        <f t="shared" ref="P22:P24" si="51">O22/1.2</f>
        <v>0</v>
      </c>
      <c r="Q22" s="43">
        <v>565</v>
      </c>
      <c r="R22" s="44">
        <v>12000000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39</v>
      </c>
    </row>
    <row r="30" spans="1:24" ht="38.25" customHeight="1" x14ac:dyDescent="0.25">
      <c r="I30" s="43"/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43</v>
      </c>
      <c r="X34" s="24">
        <v>2007</v>
      </c>
      <c r="Y34" t="s">
        <v>42</v>
      </c>
    </row>
    <row r="35" spans="4:25" ht="15.75" x14ac:dyDescent="0.25">
      <c r="D35" t="s">
        <v>41</v>
      </c>
      <c r="E35">
        <v>40.049999999999997</v>
      </c>
      <c r="F35" s="7">
        <f>E35*10.764</f>
        <v>431.09819999999996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25.5</v>
      </c>
      <c r="X36" s="24"/>
    </row>
    <row r="37" spans="4:25" ht="15.75" x14ac:dyDescent="0.25">
      <c r="U37" s="17"/>
      <c r="V37" s="26"/>
      <c r="W37" s="27">
        <f>W36%</f>
        <v>0.255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20362.5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431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8776237.5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7898613.75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7020990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1077500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18283.828125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U24" sqref="U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6:S44"/>
  <sheetViews>
    <sheetView zoomScaleNormal="100" workbookViewId="0">
      <selection activeCell="X22" sqref="X22"/>
    </sheetView>
  </sheetViews>
  <sheetFormatPr defaultRowHeight="15" x14ac:dyDescent="0.25"/>
  <sheetData>
    <row r="16" spans="18:19" x14ac:dyDescent="0.25">
      <c r="R16">
        <v>37.19</v>
      </c>
      <c r="S16">
        <f>R16*10.764</f>
        <v>400.31315999999993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21:T21"/>
  <sheetViews>
    <sheetView topLeftCell="A6" workbookViewId="0">
      <selection activeCell="T22" sqref="T22"/>
    </sheetView>
  </sheetViews>
  <sheetFormatPr defaultRowHeight="15" x14ac:dyDescent="0.25"/>
  <sheetData>
    <row r="21" spans="19:20" x14ac:dyDescent="0.25">
      <c r="S21">
        <v>39.590000000000003</v>
      </c>
      <c r="T21">
        <f>S21*10.764</f>
        <v>426.14676000000003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39" sqref="B3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8" sqref="Q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2024-06-05T07:45:50Z</dcterms:modified>
</cp:coreProperties>
</file>