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36E89F2-5B7C-468C-8ED4-2EDDF36C6A3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 7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E44" i="5"/>
  <c r="E35" i="5"/>
  <c r="J9" i="5"/>
  <c r="I9" i="5"/>
  <c r="J56" i="5" l="1"/>
  <c r="K56" i="5" s="1"/>
  <c r="G56" i="5"/>
  <c r="L56" i="5"/>
  <c r="J55" i="5"/>
  <c r="K55" i="5" s="1"/>
  <c r="G55" i="5"/>
  <c r="L55" i="5"/>
  <c r="G54" i="5"/>
  <c r="L54" i="5"/>
  <c r="L53" i="5"/>
  <c r="J53" i="5"/>
  <c r="K53" i="5" s="1"/>
  <c r="G53" i="5"/>
  <c r="G40" i="5"/>
  <c r="G39" i="5"/>
  <c r="G38" i="5"/>
  <c r="I37" i="5"/>
  <c r="L52" i="5"/>
  <c r="J52" i="5"/>
  <c r="K52" i="5" s="1"/>
  <c r="G52" i="5"/>
  <c r="L51" i="5"/>
  <c r="J51" i="5"/>
  <c r="K51" i="5"/>
  <c r="G51" i="5"/>
  <c r="L50" i="5"/>
  <c r="J50" i="5"/>
  <c r="L49" i="5"/>
  <c r="G50" i="5" l="1"/>
  <c r="K50" i="5"/>
  <c r="H33" i="5" l="1"/>
  <c r="I32" i="5" l="1"/>
  <c r="G45" i="5"/>
  <c r="G44" i="5"/>
  <c r="I36" i="5"/>
  <c r="J49" i="5"/>
  <c r="K49" i="5" s="1"/>
  <c r="G49" i="5"/>
  <c r="J48" i="5"/>
  <c r="K48" i="5" s="1"/>
  <c r="G48" i="5"/>
  <c r="B19" i="5" l="1"/>
  <c r="I35" i="5"/>
  <c r="I34" i="5"/>
  <c r="J47" i="5"/>
  <c r="K47" i="5" s="1"/>
  <c r="G47" i="5"/>
  <c r="J46" i="5"/>
  <c r="G46" i="5"/>
  <c r="J45" i="5"/>
  <c r="J44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13" i="5" s="1"/>
  <c r="B14" i="5" s="1"/>
  <c r="K44" i="5" l="1"/>
  <c r="B8" i="5"/>
  <c r="B15" i="5"/>
  <c r="B20" i="5" s="1"/>
  <c r="K46" i="5"/>
  <c r="K45" i="5"/>
  <c r="B25" i="5" l="1"/>
  <c r="D20" i="5"/>
  <c r="B23" i="5"/>
  <c r="B21" i="5"/>
  <c r="B22" i="5"/>
  <c r="N44" i="5" l="1"/>
</calcChain>
</file>

<file path=xl/sharedStrings.xml><?xml version="1.0" encoding="utf-8"?>
<sst xmlns="http://schemas.openxmlformats.org/spreadsheetml/2006/main" count="27" uniqueCount="26">
  <si>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</si>
  <si>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</si>
  <si>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</si>
  <si>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</si>
  <si>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</si>
  <si>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</si>
  <si>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</si>
  <si>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</si>
  <si>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</si>
  <si>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</si>
  <si>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</si>
  <si>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</si>
  <si>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</si>
  <si>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</si>
  <si>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</si>
  <si>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</si>
  <si>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</si>
  <si>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</si>
  <si>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</si>
  <si>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</si>
  <si>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</si>
  <si>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</si>
  <si>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</si>
  <si>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</si>
  <si>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</si>
  <si>
    <t>Discuss with Manoj /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</si>
</sst>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0" fontId="1" fillId="0" borderId="1" xfId="0" applyFont="1" applyBorder="1"/>
    <xf numFmtId="0" fontId="3" fillId="0" borderId="0" xfId="1" applyFill="1"/>
    <xf numFmtId="0" fontId="0" fillId="0" borderId="4" xfId="0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38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505487-BBF3-4694-AF94-DD0625A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AF261-4775-49EC-B1E7-A88A21BF6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1BE45-1C8D-4C40-8FD6-57A317A5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6601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FFDC1-D4D9-45AC-A6E7-AA7D1924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4A9EFC-A93F-4405-8517-3AE3E1A9C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7935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56"/>
  <sheetViews>
    <sheetView tabSelected="1" topLeftCell="A4" workbookViewId="0">
      <selection activeCell="G22" sqref="G22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7"/>
      <c r="B3" s="7"/>
      <c r="C3" s="7"/>
      <c r="D3" s="8"/>
      <c r="H3" t="s">
        <v>25</v>
      </c>
    </row>
    <row r="4" spans="1:12" ht="15.75" x14ac:dyDescent="0.25">
      <c r="A4" s="11"/>
      <c r="B4" s="9"/>
      <c r="C4" s="9"/>
      <c r="D4" s="9"/>
      <c r="E4" s="9"/>
      <c r="F4" s="9"/>
    </row>
    <row r="5" spans="1:12" ht="15.75" x14ac:dyDescent="0.25">
      <c r="A5" s="14" t="s">
        <v>4</v>
      </c>
      <c r="B5" s="15">
        <v>2024</v>
      </c>
      <c r="C5" s="15"/>
      <c r="D5" s="15"/>
      <c r="E5" s="15"/>
      <c r="F5" s="15"/>
      <c r="I5" s="2" t="s">
        <v>1</v>
      </c>
      <c r="J5" s="2"/>
      <c r="K5" s="2"/>
      <c r="L5" s="2"/>
    </row>
    <row r="6" spans="1:12" ht="15.75" x14ac:dyDescent="0.25">
      <c r="A6" s="14" t="s">
        <v>5</v>
      </c>
      <c r="B6" s="15">
        <v>2002</v>
      </c>
      <c r="C6" s="15"/>
      <c r="D6" s="15"/>
      <c r="E6" s="15"/>
      <c r="F6" s="15"/>
      <c r="I6" s="2">
        <v>2002</v>
      </c>
      <c r="J6" s="2">
        <v>2024</v>
      </c>
      <c r="K6" s="2">
        <f>J6-I6</f>
        <v>22</v>
      </c>
      <c r="L6" s="2">
        <f>K6-60</f>
        <v>-38</v>
      </c>
    </row>
    <row r="7" spans="1:12" ht="15.75" x14ac:dyDescent="0.25">
      <c r="A7" s="14" t="s">
        <v>6</v>
      </c>
      <c r="B7" s="15">
        <f>B5-B6</f>
        <v>22</v>
      </c>
      <c r="C7" s="15"/>
      <c r="D7" s="15"/>
      <c r="E7" s="15"/>
      <c r="F7" s="15"/>
      <c r="I7" s="2"/>
      <c r="J7" s="2"/>
      <c r="K7" s="2"/>
    </row>
    <row r="8" spans="1:12" ht="15.75" x14ac:dyDescent="0.25">
      <c r="A8" s="14"/>
      <c r="B8" s="15">
        <f>B7-60</f>
        <v>-38</v>
      </c>
      <c r="C8" s="15"/>
      <c r="D8" s="15"/>
      <c r="E8" s="15"/>
      <c r="F8" s="15"/>
      <c r="H8" s="4"/>
      <c r="I8" s="5" t="s">
        <v>23</v>
      </c>
      <c r="J8" s="5" t="s">
        <v>3</v>
      </c>
      <c r="K8" s="5"/>
    </row>
    <row r="9" spans="1:12" ht="15.75" x14ac:dyDescent="0.25">
      <c r="A9" s="14" t="s">
        <v>7</v>
      </c>
      <c r="B9" s="16">
        <f>900*3000</f>
        <v>2700000</v>
      </c>
      <c r="C9" s="16"/>
      <c r="D9" s="16"/>
      <c r="E9" s="16"/>
      <c r="F9" s="16"/>
      <c r="H9" s="4"/>
      <c r="I9" s="5">
        <f>69.7*10.764</f>
        <v>750.25080000000003</v>
      </c>
      <c r="J9" s="5">
        <f>I9*1.2</f>
        <v>900.30096000000003</v>
      </c>
      <c r="K9" s="5"/>
    </row>
    <row r="10" spans="1:12" ht="15.75" x14ac:dyDescent="0.25">
      <c r="A10" s="14" t="s">
        <v>8</v>
      </c>
      <c r="B10" s="15"/>
      <c r="C10" s="15"/>
      <c r="D10" s="15"/>
      <c r="E10" s="15"/>
      <c r="F10" s="15"/>
      <c r="H10" s="4"/>
      <c r="I10" s="5"/>
      <c r="J10" s="5"/>
      <c r="K10" s="5"/>
    </row>
    <row r="11" spans="1:12" ht="15.75" x14ac:dyDescent="0.25">
      <c r="A11" s="14"/>
      <c r="B11" s="15"/>
      <c r="C11" s="15"/>
      <c r="D11" s="15"/>
      <c r="E11" s="15"/>
      <c r="F11" s="15"/>
      <c r="H11" s="4"/>
      <c r="I11" s="5"/>
      <c r="J11" s="5"/>
      <c r="K11" s="5"/>
    </row>
    <row r="12" spans="1:12" ht="15.75" x14ac:dyDescent="0.25">
      <c r="A12" s="14" t="s">
        <v>9</v>
      </c>
      <c r="B12" s="15">
        <f>100-10</f>
        <v>90</v>
      </c>
      <c r="C12" s="15"/>
      <c r="D12" s="15"/>
      <c r="E12" s="15"/>
      <c r="F12" s="15"/>
      <c r="H12" s="4"/>
      <c r="I12" s="2"/>
      <c r="J12" s="5"/>
      <c r="K12" s="2"/>
    </row>
    <row r="13" spans="1:12" ht="15.75" x14ac:dyDescent="0.25">
      <c r="A13" s="14" t="s">
        <v>10</v>
      </c>
      <c r="B13" s="15">
        <f>B12*B7/60</f>
        <v>33</v>
      </c>
      <c r="C13" s="15"/>
      <c r="D13" s="15"/>
      <c r="E13" s="15"/>
      <c r="F13" s="15"/>
      <c r="H13" s="4"/>
      <c r="I13" s="6"/>
      <c r="J13" s="5"/>
    </row>
    <row r="14" spans="1:12" ht="15.75" x14ac:dyDescent="0.25">
      <c r="A14" s="14"/>
      <c r="B14" s="17">
        <f>B13%</f>
        <v>0.33</v>
      </c>
      <c r="C14" s="17"/>
      <c r="D14" s="17"/>
      <c r="E14" s="17"/>
      <c r="F14" s="17"/>
    </row>
    <row r="15" spans="1:12" ht="15.75" x14ac:dyDescent="0.25">
      <c r="A15" s="14" t="s">
        <v>11</v>
      </c>
      <c r="B15" s="16">
        <f>ROUND((B9*B14),0)</f>
        <v>891000</v>
      </c>
      <c r="C15" s="16"/>
      <c r="D15" s="16"/>
      <c r="E15" s="16"/>
      <c r="F15" s="16"/>
    </row>
    <row r="16" spans="1:12" ht="15.75" x14ac:dyDescent="0.25">
      <c r="A16" s="14"/>
      <c r="B16" s="23"/>
      <c r="C16" s="23"/>
      <c r="D16" s="23"/>
      <c r="E16" s="23"/>
      <c r="F16" s="23"/>
    </row>
    <row r="17" spans="1:10" ht="15.75" x14ac:dyDescent="0.25">
      <c r="A17" s="18" t="s">
        <v>2</v>
      </c>
      <c r="B17" s="19">
        <v>750</v>
      </c>
      <c r="C17" s="19"/>
      <c r="D17" s="19"/>
      <c r="E17" s="19"/>
      <c r="F17" s="19"/>
    </row>
    <row r="18" spans="1:10" ht="15.75" x14ac:dyDescent="0.25">
      <c r="A18" s="18" t="s">
        <v>22</v>
      </c>
      <c r="B18" s="20">
        <v>45000</v>
      </c>
      <c r="C18" s="20"/>
      <c r="D18" s="20"/>
      <c r="E18" s="20"/>
      <c r="F18" s="20"/>
      <c r="I18" t="s">
        <v>24</v>
      </c>
    </row>
    <row r="19" spans="1:10" ht="15.75" x14ac:dyDescent="0.25">
      <c r="A19" s="21" t="s">
        <v>12</v>
      </c>
      <c r="B19" s="22">
        <f>B18*B17</f>
        <v>33750000</v>
      </c>
      <c r="C19" s="22"/>
      <c r="D19" s="22"/>
      <c r="E19" s="22"/>
      <c r="F19" s="22"/>
      <c r="I19">
        <v>879</v>
      </c>
    </row>
    <row r="20" spans="1:10" ht="31.5" x14ac:dyDescent="0.25">
      <c r="A20" s="12" t="s">
        <v>13</v>
      </c>
      <c r="B20" s="10">
        <f>B19-B15</f>
        <v>32859000</v>
      </c>
      <c r="C20" s="24">
        <v>1500000</v>
      </c>
      <c r="D20" s="25">
        <f>C20+B20</f>
        <v>34359000</v>
      </c>
      <c r="E20" s="25"/>
      <c r="F20" s="25"/>
      <c r="G20" s="1"/>
    </row>
    <row r="21" spans="1:10" ht="15.75" x14ac:dyDescent="0.25">
      <c r="A21" s="13" t="s">
        <v>14</v>
      </c>
      <c r="B21" s="10">
        <f>B20*0.9</f>
        <v>29573100</v>
      </c>
      <c r="C21" s="24"/>
      <c r="D21" s="25"/>
      <c r="E21" s="25"/>
      <c r="F21" s="25"/>
    </row>
    <row r="22" spans="1:10" ht="15.75" x14ac:dyDescent="0.25">
      <c r="A22" s="13" t="s">
        <v>15</v>
      </c>
      <c r="B22" s="10">
        <f>B20*0.8</f>
        <v>26287200</v>
      </c>
      <c r="C22" s="24"/>
      <c r="D22" s="25"/>
      <c r="E22" s="25"/>
      <c r="F22" s="25"/>
    </row>
    <row r="23" spans="1:10" ht="15.75" x14ac:dyDescent="0.25">
      <c r="A23" s="13" t="s">
        <v>16</v>
      </c>
      <c r="B23" s="10">
        <f>B20*0.03/12</f>
        <v>82147.5</v>
      </c>
      <c r="C23" s="24"/>
      <c r="D23" s="25"/>
      <c r="E23" s="25"/>
      <c r="F23" s="25"/>
    </row>
    <row r="25" spans="1:10" x14ac:dyDescent="0.25">
      <c r="B25" s="1">
        <f>B20/B17</f>
        <v>43812</v>
      </c>
      <c r="C25" s="1"/>
      <c r="D25" s="1"/>
      <c r="E25" s="1"/>
      <c r="F25" s="1"/>
      <c r="J25" s="2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/>
      <c r="E32" s="26">
        <v>615</v>
      </c>
      <c r="F32" s="2">
        <v>24000000</v>
      </c>
      <c r="G32" s="2">
        <f t="shared" ref="G32:G40" si="0">F32/E32</f>
        <v>39024.390243902439</v>
      </c>
      <c r="H32" s="2" t="e">
        <f t="shared" ref="H32:H37" si="1">F32/D32</f>
        <v>#DIV/0!</v>
      </c>
      <c r="I32" s="2">
        <f>D32/E32</f>
        <v>0</v>
      </c>
    </row>
    <row r="33" spans="2:14" x14ac:dyDescent="0.25">
      <c r="D33" s="2"/>
      <c r="E33" s="26">
        <v>550</v>
      </c>
      <c r="F33" s="2">
        <v>27500000</v>
      </c>
      <c r="G33" s="2">
        <f t="shared" si="0"/>
        <v>50000</v>
      </c>
      <c r="H33" s="2" t="e">
        <f t="shared" si="1"/>
        <v>#DIV/0!</v>
      </c>
      <c r="I33" s="2"/>
    </row>
    <row r="34" spans="2:14" x14ac:dyDescent="0.25">
      <c r="D34" s="2"/>
      <c r="E34" s="26">
        <v>257</v>
      </c>
      <c r="F34" s="2">
        <v>9500000</v>
      </c>
      <c r="G34" s="2">
        <f t="shared" si="0"/>
        <v>36964.980544747079</v>
      </c>
      <c r="H34" s="2" t="e">
        <f t="shared" si="1"/>
        <v>#DIV/0!</v>
      </c>
      <c r="I34" s="2">
        <f>D34/E34</f>
        <v>0</v>
      </c>
    </row>
    <row r="35" spans="2:14" x14ac:dyDescent="0.25">
      <c r="D35" s="2">
        <v>750</v>
      </c>
      <c r="E35" s="26">
        <f>D35/1.2</f>
        <v>625</v>
      </c>
      <c r="F35" s="3">
        <v>28000000</v>
      </c>
      <c r="G35" s="2">
        <f t="shared" si="0"/>
        <v>44800</v>
      </c>
      <c r="H35" s="2">
        <f t="shared" si="1"/>
        <v>37333.333333333336</v>
      </c>
      <c r="I35" s="2">
        <f>D35/E35</f>
        <v>1.2</v>
      </c>
    </row>
    <row r="36" spans="2:14" x14ac:dyDescent="0.25">
      <c r="D36" s="2">
        <v>740</v>
      </c>
      <c r="E36" s="2">
        <v>611</v>
      </c>
      <c r="F36" s="3">
        <v>34000000</v>
      </c>
      <c r="G36" s="2">
        <f t="shared" si="0"/>
        <v>55646.481178396069</v>
      </c>
      <c r="H36" s="2">
        <f t="shared" si="1"/>
        <v>45945.945945945947</v>
      </c>
      <c r="I36" s="2">
        <f>D36/E36</f>
        <v>1.2111292962356792</v>
      </c>
    </row>
    <row r="37" spans="2:14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>D37/E37</f>
        <v>#DIV/0!</v>
      </c>
    </row>
    <row r="38" spans="2:14" x14ac:dyDescent="0.25">
      <c r="B38" s="1"/>
      <c r="G38" s="2" t="e">
        <f t="shared" si="0"/>
        <v>#DIV/0!</v>
      </c>
    </row>
    <row r="39" spans="2:14" x14ac:dyDescent="0.25">
      <c r="G39" s="2" t="e">
        <f t="shared" si="0"/>
        <v>#DIV/0!</v>
      </c>
    </row>
    <row r="40" spans="2:14" x14ac:dyDescent="0.25">
      <c r="G40" s="2" t="e">
        <f t="shared" si="0"/>
        <v>#DIV/0!</v>
      </c>
    </row>
    <row r="43" spans="2:14" x14ac:dyDescent="0.25">
      <c r="E43" t="s">
        <v>21</v>
      </c>
    </row>
    <row r="44" spans="2:14" x14ac:dyDescent="0.25">
      <c r="E44">
        <f>83.64*10.764</f>
        <v>900.30095999999992</v>
      </c>
      <c r="F44">
        <v>16300000</v>
      </c>
      <c r="G44" s="2">
        <f>F44/E44</f>
        <v>18105.056780123839</v>
      </c>
      <c r="H44">
        <v>599100</v>
      </c>
      <c r="I44">
        <v>30000</v>
      </c>
      <c r="J44" s="2">
        <f t="shared" ref="J44:J53" si="2">I44+H44+F44</f>
        <v>16929100</v>
      </c>
      <c r="K44" s="2">
        <f>J44/E44</f>
        <v>18803.823112662238</v>
      </c>
      <c r="L44" s="3"/>
      <c r="M44" s="2"/>
      <c r="N44" s="1">
        <f>B25/G45</f>
        <v>1.8532476</v>
      </c>
    </row>
    <row r="45" spans="2:14" x14ac:dyDescent="0.25">
      <c r="E45">
        <v>423</v>
      </c>
      <c r="F45">
        <v>10000000</v>
      </c>
      <c r="G45" s="2">
        <f>F45/E45</f>
        <v>23640.661938534278</v>
      </c>
      <c r="H45">
        <v>654000</v>
      </c>
      <c r="I45">
        <v>30000</v>
      </c>
      <c r="J45" s="2">
        <f t="shared" si="2"/>
        <v>10684000</v>
      </c>
      <c r="K45" s="2">
        <f t="shared" ref="K45:K53" si="3">J45/E45</f>
        <v>25257.683215130022</v>
      </c>
      <c r="L45" s="3"/>
      <c r="M45" s="2"/>
    </row>
    <row r="46" spans="2:14" x14ac:dyDescent="0.25">
      <c r="D46" s="2"/>
      <c r="E46" s="2">
        <v>1050</v>
      </c>
      <c r="F46" s="2">
        <v>25500000</v>
      </c>
      <c r="G46" s="2">
        <f t="shared" ref="G46:G56" si="4">F46/E46</f>
        <v>24285.714285714286</v>
      </c>
      <c r="H46" s="2">
        <v>196600</v>
      </c>
      <c r="I46" s="2">
        <v>30000</v>
      </c>
      <c r="J46" s="2">
        <f t="shared" si="2"/>
        <v>25726600</v>
      </c>
      <c r="K46" s="2">
        <f t="shared" si="3"/>
        <v>24501.523809523809</v>
      </c>
      <c r="L46" s="2"/>
      <c r="M46" s="2"/>
    </row>
    <row r="47" spans="2:14" x14ac:dyDescent="0.25">
      <c r="D47" s="2"/>
      <c r="E47" s="2">
        <v>900</v>
      </c>
      <c r="F47" s="2">
        <v>24300000</v>
      </c>
      <c r="G47" s="2">
        <f t="shared" si="4"/>
        <v>27000</v>
      </c>
      <c r="H47" s="2">
        <v>726000</v>
      </c>
      <c r="I47" s="2">
        <v>30000</v>
      </c>
      <c r="J47" s="2">
        <f t="shared" si="2"/>
        <v>25056000</v>
      </c>
      <c r="K47" s="2">
        <f t="shared" si="3"/>
        <v>27840</v>
      </c>
      <c r="L47" s="2"/>
      <c r="M47" s="2"/>
    </row>
    <row r="48" spans="2:14" x14ac:dyDescent="0.25">
      <c r="G48" s="2" t="e">
        <f t="shared" si="4"/>
        <v>#DIV/0!</v>
      </c>
      <c r="H48">
        <v>288000</v>
      </c>
      <c r="I48" s="2">
        <v>30000</v>
      </c>
      <c r="J48" s="2">
        <f t="shared" si="2"/>
        <v>318000</v>
      </c>
      <c r="K48" s="2" t="e">
        <f t="shared" si="3"/>
        <v>#DIV/0!</v>
      </c>
    </row>
    <row r="49" spans="6:12" x14ac:dyDescent="0.25">
      <c r="F49" s="28"/>
      <c r="G49" s="29" t="e">
        <f t="shared" si="4"/>
        <v>#DIV/0!</v>
      </c>
      <c r="H49">
        <v>900000</v>
      </c>
      <c r="I49" s="2">
        <v>30000</v>
      </c>
      <c r="J49" s="2">
        <f t="shared" si="2"/>
        <v>930000</v>
      </c>
      <c r="K49" s="2" t="e">
        <f t="shared" si="3"/>
        <v>#DIV/0!</v>
      </c>
      <c r="L49" t="e">
        <f t="shared" ref="L49:L56" si="5">F49/D49</f>
        <v>#DIV/0!</v>
      </c>
    </row>
    <row r="50" spans="6:12" x14ac:dyDescent="0.25">
      <c r="F50" s="28"/>
      <c r="G50" s="29" t="e">
        <f t="shared" si="4"/>
        <v>#DIV/0!</v>
      </c>
      <c r="H50">
        <v>525000</v>
      </c>
      <c r="I50" s="2">
        <v>30000</v>
      </c>
      <c r="J50" s="2">
        <f t="shared" si="2"/>
        <v>555000</v>
      </c>
      <c r="K50" s="2" t="e">
        <f t="shared" si="3"/>
        <v>#DIV/0!</v>
      </c>
      <c r="L50" t="e">
        <f t="shared" si="5"/>
        <v>#DIV/0!</v>
      </c>
    </row>
    <row r="51" spans="6:12" x14ac:dyDescent="0.25">
      <c r="F51" s="28"/>
      <c r="G51" s="29" t="e">
        <f t="shared" si="4"/>
        <v>#DIV/0!</v>
      </c>
      <c r="H51">
        <v>100</v>
      </c>
      <c r="I51" s="29">
        <v>100</v>
      </c>
      <c r="J51" s="29">
        <f t="shared" si="2"/>
        <v>200</v>
      </c>
      <c r="K51" s="29" t="e">
        <f t="shared" si="3"/>
        <v>#DIV/0!</v>
      </c>
      <c r="L51" t="e">
        <f t="shared" si="5"/>
        <v>#DIV/0!</v>
      </c>
    </row>
    <row r="52" spans="6:12" x14ac:dyDescent="0.25">
      <c r="F52" s="28"/>
      <c r="G52" s="29" t="e">
        <f t="shared" si="4"/>
        <v>#DIV/0!</v>
      </c>
      <c r="H52">
        <v>301000</v>
      </c>
      <c r="I52" s="29">
        <v>30000</v>
      </c>
      <c r="J52" s="29">
        <f t="shared" si="2"/>
        <v>331000</v>
      </c>
      <c r="K52" s="29" t="e">
        <f t="shared" si="3"/>
        <v>#DIV/0!</v>
      </c>
      <c r="L52" t="e">
        <f t="shared" si="5"/>
        <v>#DIV/0!</v>
      </c>
    </row>
    <row r="53" spans="6:12" x14ac:dyDescent="0.25">
      <c r="F53" s="28"/>
      <c r="G53" s="29" t="e">
        <f t="shared" si="4"/>
        <v>#DIV/0!</v>
      </c>
      <c r="H53">
        <v>587500</v>
      </c>
      <c r="I53" s="29">
        <v>30000</v>
      </c>
      <c r="J53" s="29">
        <f t="shared" si="2"/>
        <v>617500</v>
      </c>
      <c r="K53" s="29" t="e">
        <f t="shared" si="3"/>
        <v>#DIV/0!</v>
      </c>
      <c r="L53" t="e">
        <f t="shared" si="5"/>
        <v>#DIV/0!</v>
      </c>
    </row>
    <row r="54" spans="6:12" x14ac:dyDescent="0.25">
      <c r="F54" s="28"/>
      <c r="G54" s="29" t="e">
        <f t="shared" si="4"/>
        <v>#DIV/0!</v>
      </c>
      <c r="L54" t="e">
        <f t="shared" si="5"/>
        <v>#DIV/0!</v>
      </c>
    </row>
    <row r="55" spans="6:12" x14ac:dyDescent="0.25">
      <c r="F55" s="28"/>
      <c r="G55" s="29" t="e">
        <f t="shared" si="4"/>
        <v>#DIV/0!</v>
      </c>
      <c r="H55">
        <v>479500</v>
      </c>
      <c r="I55">
        <v>30000</v>
      </c>
      <c r="J55" s="29">
        <f t="shared" ref="J55:J56" si="6">I55+H55+F55</f>
        <v>509500</v>
      </c>
      <c r="K55" s="29" t="e">
        <f t="shared" ref="K55:K56" si="7">J55/E55</f>
        <v>#DIV/0!</v>
      </c>
      <c r="L55" t="e">
        <f t="shared" si="5"/>
        <v>#DIV/0!</v>
      </c>
    </row>
    <row r="56" spans="6:12" x14ac:dyDescent="0.25">
      <c r="F56" s="28"/>
      <c r="G56" s="29" t="e">
        <f t="shared" si="4"/>
        <v>#DIV/0!</v>
      </c>
      <c r="H56">
        <v>840000</v>
      </c>
      <c r="I56">
        <v>30000</v>
      </c>
      <c r="J56" s="29">
        <f t="shared" si="6"/>
        <v>870000</v>
      </c>
      <c r="K56" s="29" t="e">
        <f t="shared" si="7"/>
        <v>#DIV/0!</v>
      </c>
      <c r="L56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 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2024-06-04T08:51:30Z</dcterms:modified>
</cp:coreProperties>
</file>