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SEEPZ\Yogesh V Shelar\Flat\"/>
    </mc:Choice>
  </mc:AlternateContent>
  <xr:revisionPtr revIDLastSave="0" documentId="13_ncr:1_{7B200411-E5F2-4835-A5C7-FC6AAEB3B04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3" i="4" l="1"/>
  <c r="U10" i="4"/>
  <c r="P10" i="4"/>
  <c r="U9" i="4"/>
  <c r="U8" i="4"/>
  <c r="U7" i="4"/>
  <c r="H21" i="4"/>
  <c r="Q12" i="4" l="1"/>
  <c r="P11" i="4"/>
  <c r="Q10" i="4"/>
  <c r="Q9" i="4"/>
  <c r="Q8" i="4"/>
  <c r="P7" i="4"/>
  <c r="P6" i="4"/>
  <c r="P5" i="4"/>
  <c r="P4" i="4"/>
  <c r="Q3" i="4"/>
  <c r="P2" i="4"/>
  <c r="C14" i="4"/>
  <c r="C15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<sst xmlns="http://schemas.openxmlformats.org/spreadsheetml/2006/main" count="28" uniqueCount="25">
  <si>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</si>
  <si>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</si>
  <si>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</si>
  <si>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</si>
  <si>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</si>
  <si>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</si>
  <si>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</si>
  <si>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</si>
  <si>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</si>
  <si>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</si>
  <si>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</si>
  <si>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</si>
  <si>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</si>
  <si>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104, 1st Floor, Krishna VIhar CHSL, Hanuman Nagar, Irla Bridge Near Tata Compound, VIle Parle West, </t>
  </si>
  <si>
    <t>Previous report - 2023</t>
  </si>
  <si>
    <t>bua</t>
  </si>
  <si>
    <t>rate</t>
  </si>
  <si>
    <t>fmv</t>
  </si>
  <si>
    <t>sold out</t>
  </si>
  <si>
    <t>240.04.2024</t>
  </si>
  <si>
    <t>18.04.24</t>
  </si>
  <si>
    <t>25.04.24</t>
  </si>
  <si>
    <t>30.04.24</t>
  </si>
  <si>
    <t>18.09.23</t>
  </si>
  <si>
    <t>oc - 2005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</si>
</sst>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31</xdr:row>
      <xdr:rowOff>0</xdr:rowOff>
    </xdr:from>
    <xdr:to>
      <xdr:col>17</xdr:col>
      <xdr:colOff>962948</xdr:colOff>
      <xdr:row>49</xdr:row>
      <xdr:rowOff>76689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8B919A-2635-4277-80F2-CB9E7437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3800" y="6477000"/>
          <a:ext cx="6611273" cy="35056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99053C-63E5-4589-BE7F-39E514769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449099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8FB88-FCA5-48F8-A647-50C6F60A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202699" cy="89261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16</xdr:col>
      <xdr:colOff>220382</xdr:colOff>
      <xdr:row>48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8E094F-20EE-4EE8-8B05-436184BC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9364382" cy="85832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163224</xdr:colOff>
      <xdr:row>45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ADB031-77E5-45AD-A980-FFBFABCE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07224" cy="8440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49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3256E8-7B03-495A-ADF8-4BC1E3B56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125119</xdr:colOff>
      <xdr:row>51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00BC10-781B-4249-BC5A-8A8180D04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69119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5E279-0B7E-4705-A32F-A714698B5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134645</xdr:colOff>
      <xdr:row>47</xdr:row>
      <xdr:rowOff>48808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CD5DD-06C2-46E3-94B8-251118A7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78645" cy="8478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315390</xdr:colOff>
      <xdr:row>51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225CBC-65CC-4612-9794-0BE08A1C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30590" cy="8564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7E355-9F31-4632-969F-8A1520130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7D7449-E8C3-4343-8B8F-189EF1546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92E70F-A652-4B8B-B7CD-4EE02E7E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5" sqref="G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42578125" customWidth="1"/>
    <col min="20" max="20" width="11.710937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480</v>
      </c>
      <c r="C2" s="4">
        <f>B2*1.2</f>
        <v>576</v>
      </c>
      <c r="D2" s="4">
        <f t="shared" ref="D2:D13" si="2">C2*1.2</f>
        <v>691.19999999999993</v>
      </c>
      <c r="E2" s="16">
        <f t="shared" ref="E2:E13" si="3">R2</f>
        <v>12000000</v>
      </c>
      <c r="F2" s="9">
        <f t="shared" ref="F2:F13" si="4">ROUND((E2/B2),0)</f>
        <v>25000</v>
      </c>
      <c r="G2" s="9">
        <f t="shared" ref="G2:G13" si="5">ROUND((E2/C2),0)</f>
        <v>20833</v>
      </c>
      <c r="H2" s="9">
        <f t="shared" ref="H2:H13" si="6">ROUND((E2/D2),0)</f>
        <v>17361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 s="10">
        <v>480</v>
      </c>
      <c r="R2" s="15">
        <v>12000000</v>
      </c>
      <c r="S2" s="10" t="s">
        <v>18</v>
      </c>
      <c r="T2" s="7"/>
    </row>
    <row r="3" spans="1:21" x14ac:dyDescent="0.25">
      <c r="A3" s="4">
        <f t="shared" si="0"/>
        <v>0</v>
      </c>
      <c r="B3" s="4">
        <f t="shared" si="1"/>
        <v>208.33333333333334</v>
      </c>
      <c r="C3" s="4">
        <f t="shared" ref="C3:C15" si="9">B3*1.2</f>
        <v>250</v>
      </c>
      <c r="D3" s="4">
        <f t="shared" si="2"/>
        <v>300</v>
      </c>
      <c r="E3" s="16">
        <f t="shared" si="3"/>
        <v>8000000</v>
      </c>
      <c r="F3" s="9">
        <f t="shared" si="4"/>
        <v>38400</v>
      </c>
      <c r="G3" s="9">
        <f t="shared" si="5"/>
        <v>32000</v>
      </c>
      <c r="H3" s="9">
        <f t="shared" si="6"/>
        <v>26667</v>
      </c>
      <c r="I3" s="4" t="e">
        <f>#REF!</f>
        <v>#REF!</v>
      </c>
      <c r="J3" s="4">
        <f t="shared" si="7"/>
        <v>0</v>
      </c>
      <c r="O3">
        <v>0</v>
      </c>
      <c r="P3">
        <v>250</v>
      </c>
      <c r="Q3">
        <f t="shared" ref="Q2:Q12" si="10">P3/1.2</f>
        <v>208.33333333333334</v>
      </c>
      <c r="R3" s="2">
        <v>8000000</v>
      </c>
      <c r="S3" s="7"/>
      <c r="T3" s="7"/>
    </row>
    <row r="4" spans="1:21" x14ac:dyDescent="0.25">
      <c r="A4" s="4">
        <f t="shared" si="0"/>
        <v>0</v>
      </c>
      <c r="B4" s="4">
        <f t="shared" si="1"/>
        <v>996</v>
      </c>
      <c r="C4" s="4">
        <f t="shared" si="9"/>
        <v>1195.2</v>
      </c>
      <c r="D4" s="4">
        <f t="shared" si="2"/>
        <v>1434.24</v>
      </c>
      <c r="E4" s="16">
        <f t="shared" si="3"/>
        <v>36500000</v>
      </c>
      <c r="F4" s="9">
        <f t="shared" si="4"/>
        <v>36647</v>
      </c>
      <c r="G4" s="9">
        <f t="shared" si="5"/>
        <v>30539</v>
      </c>
      <c r="H4" s="9">
        <f t="shared" si="6"/>
        <v>25449</v>
      </c>
      <c r="I4" s="4" t="e">
        <f>#REF!</f>
        <v>#REF!</v>
      </c>
      <c r="J4" s="4" t="str">
        <f t="shared" si="7"/>
        <v>240.04.2024</v>
      </c>
      <c r="O4">
        <v>0</v>
      </c>
      <c r="P4">
        <f t="shared" si="8"/>
        <v>0</v>
      </c>
      <c r="Q4">
        <v>996</v>
      </c>
      <c r="R4" s="2">
        <v>36500000</v>
      </c>
      <c r="S4" s="7" t="s">
        <v>19</v>
      </c>
      <c r="T4" s="7"/>
    </row>
    <row r="5" spans="1:21" x14ac:dyDescent="0.25">
      <c r="A5" s="4">
        <f t="shared" si="0"/>
        <v>0</v>
      </c>
      <c r="B5" s="4">
        <f t="shared" si="1"/>
        <v>350</v>
      </c>
      <c r="C5" s="4">
        <f t="shared" si="9"/>
        <v>420</v>
      </c>
      <c r="D5" s="4">
        <f t="shared" si="2"/>
        <v>504</v>
      </c>
      <c r="E5" s="16">
        <f t="shared" si="3"/>
        <v>13000000</v>
      </c>
      <c r="F5" s="9">
        <f t="shared" si="4"/>
        <v>37143</v>
      </c>
      <c r="G5" s="9">
        <f t="shared" si="5"/>
        <v>30952</v>
      </c>
      <c r="H5" s="9">
        <f t="shared" si="6"/>
        <v>25794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350</v>
      </c>
      <c r="R5" s="2">
        <v>13000000</v>
      </c>
      <c r="S5" s="7"/>
      <c r="T5" s="7"/>
    </row>
    <row r="6" spans="1:21" x14ac:dyDescent="0.25">
      <c r="A6" s="4">
        <f t="shared" si="0"/>
        <v>0</v>
      </c>
      <c r="B6" s="4">
        <f t="shared" si="1"/>
        <v>220</v>
      </c>
      <c r="C6" s="4">
        <f t="shared" si="9"/>
        <v>264</v>
      </c>
      <c r="D6" s="4">
        <f t="shared" si="2"/>
        <v>316.8</v>
      </c>
      <c r="E6" s="16">
        <f t="shared" si="3"/>
        <v>8500000</v>
      </c>
      <c r="F6" s="9">
        <f t="shared" si="4"/>
        <v>38636</v>
      </c>
      <c r="G6" s="9">
        <f t="shared" si="5"/>
        <v>32197</v>
      </c>
      <c r="H6" s="9">
        <f t="shared" si="6"/>
        <v>26831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220</v>
      </c>
      <c r="R6" s="2">
        <v>8500000</v>
      </c>
      <c r="S6" s="7"/>
      <c r="T6" s="7"/>
    </row>
    <row r="7" spans="1:21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16">
        <f t="shared" si="3"/>
        <v>4350000</v>
      </c>
      <c r="F7" s="9">
        <f t="shared" si="4"/>
        <v>19333</v>
      </c>
      <c r="G7" s="9">
        <f t="shared" si="5"/>
        <v>16111</v>
      </c>
      <c r="H7" s="9">
        <f t="shared" si="6"/>
        <v>13426</v>
      </c>
      <c r="I7" s="4" t="e">
        <f>#REF!</f>
        <v>#REF!</v>
      </c>
      <c r="J7" s="4" t="str">
        <f t="shared" si="7"/>
        <v>18.04.24</v>
      </c>
      <c r="O7">
        <v>0</v>
      </c>
      <c r="P7">
        <f t="shared" si="8"/>
        <v>0</v>
      </c>
      <c r="Q7">
        <v>225</v>
      </c>
      <c r="R7" s="2">
        <v>4350000</v>
      </c>
      <c r="S7" s="7" t="s">
        <v>20</v>
      </c>
      <c r="T7" s="7">
        <v>7143248</v>
      </c>
      <c r="U7">
        <f>T7/Q7</f>
        <v>31747.768888888888</v>
      </c>
    </row>
    <row r="8" spans="1:21" x14ac:dyDescent="0.25">
      <c r="A8" s="4">
        <f t="shared" si="0"/>
        <v>0</v>
      </c>
      <c r="B8" s="4">
        <f t="shared" si="1"/>
        <v>200</v>
      </c>
      <c r="C8" s="4">
        <f t="shared" si="9"/>
        <v>240</v>
      </c>
      <c r="D8" s="4">
        <f t="shared" si="2"/>
        <v>288</v>
      </c>
      <c r="E8" s="16">
        <f t="shared" si="3"/>
        <v>5500000</v>
      </c>
      <c r="F8" s="9">
        <f t="shared" si="4"/>
        <v>27500</v>
      </c>
      <c r="G8" s="9">
        <f t="shared" si="5"/>
        <v>22917</v>
      </c>
      <c r="H8" s="9">
        <f t="shared" si="6"/>
        <v>19097</v>
      </c>
      <c r="I8" s="4" t="e">
        <f>#REF!</f>
        <v>#REF!</v>
      </c>
      <c r="J8" s="4" t="str">
        <f t="shared" si="7"/>
        <v>25.04.24</v>
      </c>
      <c r="O8">
        <v>0</v>
      </c>
      <c r="P8">
        <v>240</v>
      </c>
      <c r="Q8">
        <f t="shared" si="10"/>
        <v>200</v>
      </c>
      <c r="R8" s="2">
        <v>5500000</v>
      </c>
      <c r="S8" s="7" t="s">
        <v>21</v>
      </c>
      <c r="T8" s="7">
        <v>6314111</v>
      </c>
      <c r="U8">
        <f>T8/Q8</f>
        <v>31570.555</v>
      </c>
    </row>
    <row r="9" spans="1:21" x14ac:dyDescent="0.25">
      <c r="A9" s="4">
        <f t="shared" si="0"/>
        <v>0</v>
      </c>
      <c r="B9" s="4">
        <f t="shared" si="1"/>
        <v>200</v>
      </c>
      <c r="C9" s="4">
        <f t="shared" si="9"/>
        <v>240</v>
      </c>
      <c r="D9" s="4">
        <f t="shared" si="2"/>
        <v>288</v>
      </c>
      <c r="E9" s="16">
        <f t="shared" si="3"/>
        <v>5428000</v>
      </c>
      <c r="F9" s="9">
        <f t="shared" si="4"/>
        <v>27140</v>
      </c>
      <c r="G9" s="14">
        <f t="shared" si="5"/>
        <v>22617</v>
      </c>
      <c r="H9" s="9">
        <f t="shared" si="6"/>
        <v>18847</v>
      </c>
      <c r="I9" s="4" t="e">
        <f>#REF!</f>
        <v>#REF!</v>
      </c>
      <c r="J9" s="4" t="str">
        <f t="shared" si="7"/>
        <v>30.04.24</v>
      </c>
      <c r="O9">
        <v>0</v>
      </c>
      <c r="P9">
        <v>240</v>
      </c>
      <c r="Q9">
        <f t="shared" si="10"/>
        <v>200</v>
      </c>
      <c r="R9" s="2">
        <v>5428000</v>
      </c>
      <c r="S9" s="7" t="s">
        <v>22</v>
      </c>
      <c r="T9" s="7">
        <v>6577162</v>
      </c>
      <c r="U9">
        <f>T9/Q9</f>
        <v>32885.81</v>
      </c>
    </row>
    <row r="10" spans="1:21" x14ac:dyDescent="0.25">
      <c r="A10" s="4">
        <f t="shared" si="0"/>
        <v>0</v>
      </c>
      <c r="B10" s="4">
        <f t="shared" si="1"/>
        <v>325.07280000000003</v>
      </c>
      <c r="C10" s="4">
        <f t="shared" si="9"/>
        <v>390.08736000000005</v>
      </c>
      <c r="D10" s="4">
        <f t="shared" si="2"/>
        <v>468.10483200000004</v>
      </c>
      <c r="E10" s="16">
        <f t="shared" si="3"/>
        <v>6425000</v>
      </c>
      <c r="F10" s="9">
        <f t="shared" si="4"/>
        <v>19765</v>
      </c>
      <c r="G10" s="9">
        <f t="shared" si="5"/>
        <v>16471</v>
      </c>
      <c r="H10" s="9">
        <f t="shared" si="6"/>
        <v>13726</v>
      </c>
      <c r="I10" s="4" t="e">
        <f>#REF!</f>
        <v>#REF!</v>
      </c>
      <c r="J10" s="4" t="str">
        <f t="shared" si="7"/>
        <v>18.09.23</v>
      </c>
      <c r="O10">
        <v>0</v>
      </c>
      <c r="P10">
        <f>36.24*10.764</f>
        <v>390.08735999999999</v>
      </c>
      <c r="Q10">
        <f t="shared" si="10"/>
        <v>325.07280000000003</v>
      </c>
      <c r="R10" s="2">
        <v>6425000</v>
      </c>
      <c r="S10" s="7" t="s">
        <v>23</v>
      </c>
      <c r="T10" s="7">
        <v>10688625</v>
      </c>
      <c r="U10">
        <f>T10/Q10</f>
        <v>32880.711643668736</v>
      </c>
    </row>
    <row r="11" spans="1:21" x14ac:dyDescent="0.25">
      <c r="A11" s="4">
        <f t="shared" si="0"/>
        <v>0</v>
      </c>
      <c r="B11" s="4">
        <f t="shared" si="1"/>
        <v>420</v>
      </c>
      <c r="C11" s="4">
        <f t="shared" si="9"/>
        <v>504</v>
      </c>
      <c r="D11" s="4">
        <f t="shared" si="2"/>
        <v>604.79999999999995</v>
      </c>
      <c r="E11" s="16">
        <f t="shared" si="3"/>
        <v>16500000</v>
      </c>
      <c r="F11" s="9">
        <f t="shared" si="4"/>
        <v>39286</v>
      </c>
      <c r="G11" s="9">
        <f t="shared" si="5"/>
        <v>32738</v>
      </c>
      <c r="H11" s="9">
        <f t="shared" si="6"/>
        <v>27282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420</v>
      </c>
      <c r="R11" s="2">
        <v>16500000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176.66666666666669</v>
      </c>
      <c r="C12" s="4">
        <f t="shared" si="9"/>
        <v>212.00000000000003</v>
      </c>
      <c r="D12" s="4">
        <f t="shared" si="2"/>
        <v>254.40000000000003</v>
      </c>
      <c r="E12" s="16">
        <f t="shared" si="3"/>
        <v>7800000</v>
      </c>
      <c r="F12" s="9">
        <f t="shared" si="4"/>
        <v>44151</v>
      </c>
      <c r="G12" s="14">
        <f t="shared" si="5"/>
        <v>36792</v>
      </c>
      <c r="H12" s="9">
        <f t="shared" si="6"/>
        <v>30660</v>
      </c>
      <c r="I12" s="4" t="e">
        <f>#REF!</f>
        <v>#REF!</v>
      </c>
      <c r="J12" s="4">
        <f t="shared" si="7"/>
        <v>0</v>
      </c>
      <c r="O12">
        <v>0</v>
      </c>
      <c r="P12">
        <v>212</v>
      </c>
      <c r="Q12">
        <f t="shared" si="10"/>
        <v>176.66666666666669</v>
      </c>
      <c r="R12" s="2">
        <v>7800000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316.66666666666669</v>
      </c>
      <c r="C13" s="4">
        <f t="shared" si="9"/>
        <v>380</v>
      </c>
      <c r="D13" s="4">
        <f t="shared" si="2"/>
        <v>456</v>
      </c>
      <c r="E13" s="16">
        <f t="shared" si="3"/>
        <v>13000000</v>
      </c>
      <c r="F13" s="9">
        <f t="shared" si="4"/>
        <v>41053</v>
      </c>
      <c r="G13" s="14">
        <f t="shared" si="5"/>
        <v>34211</v>
      </c>
      <c r="H13" s="9">
        <f t="shared" si="6"/>
        <v>28509</v>
      </c>
      <c r="I13" s="4" t="e">
        <f>#REF!</f>
        <v>#REF!</v>
      </c>
      <c r="J13" s="4">
        <f t="shared" si="7"/>
        <v>0</v>
      </c>
      <c r="O13">
        <v>0</v>
      </c>
      <c r="P13">
        <v>380</v>
      </c>
      <c r="Q13">
        <f t="shared" ref="Q13" si="11">P13/1.2</f>
        <v>316.66666666666669</v>
      </c>
      <c r="R13" s="2">
        <v>13000000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9" t="e">
        <f t="shared" ref="F14:F15" si="14">ROUND((E14/B14),0)</f>
        <v>#DIV/0!</v>
      </c>
      <c r="G14" s="9" t="e">
        <f t="shared" ref="G14:G15" si="15">ROUND((E14/C14),0)</f>
        <v>#DIV/0!</v>
      </c>
      <c r="H14" s="9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6">
        <f t="shared" si="13"/>
        <v>0</v>
      </c>
      <c r="F15" s="9" t="e">
        <f t="shared" si="14"/>
        <v>#DIV/0!</v>
      </c>
      <c r="G15" s="9" t="e">
        <f t="shared" si="15"/>
        <v>#DIV/0!</v>
      </c>
      <c r="H15" s="9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7"/>
      <c r="T15" s="7"/>
    </row>
    <row r="16" spans="1:21" x14ac:dyDescent="0.25">
      <c r="E16" s="7"/>
      <c r="F16" s="7"/>
      <c r="G16" s="7"/>
      <c r="H16" s="7"/>
    </row>
    <row r="17" spans="6:24" x14ac:dyDescent="0.25">
      <c r="G17" t="s">
        <v>13</v>
      </c>
    </row>
    <row r="19" spans="6:24" x14ac:dyDescent="0.25">
      <c r="G19" t="s">
        <v>15</v>
      </c>
      <c r="H19">
        <v>240</v>
      </c>
    </row>
    <row r="20" spans="6:24" x14ac:dyDescent="0.25">
      <c r="G20" t="s">
        <v>16</v>
      </c>
      <c r="H20">
        <v>33000</v>
      </c>
    </row>
    <row r="21" spans="6:24" x14ac:dyDescent="0.25">
      <c r="G21" t="s">
        <v>17</v>
      </c>
      <c r="H21">
        <f>H20*H19</f>
        <v>7920000</v>
      </c>
    </row>
    <row r="22" spans="6:24" x14ac:dyDescent="0.25">
      <c r="G22" s="5"/>
      <c r="H22" s="5"/>
    </row>
    <row r="24" spans="6:24" x14ac:dyDescent="0.25">
      <c r="G24" t="s">
        <v>24</v>
      </c>
      <c r="P24" s="10"/>
      <c r="Q24" s="10"/>
      <c r="R24" s="12"/>
      <c r="T24" s="10"/>
      <c r="U24" s="10"/>
      <c r="V24" s="10"/>
      <c r="W24" s="10"/>
      <c r="X24" s="10"/>
    </row>
    <row r="25" spans="6:24" x14ac:dyDescent="0.25">
      <c r="P25" s="10"/>
      <c r="Q25" s="13"/>
      <c r="R25" s="13"/>
      <c r="T25" s="13"/>
      <c r="U25" s="13"/>
      <c r="V25" s="10"/>
      <c r="W25" s="10"/>
      <c r="X25" s="10"/>
    </row>
    <row r="26" spans="6:24" x14ac:dyDescent="0.25">
      <c r="P26" s="10"/>
      <c r="Q26" s="10"/>
      <c r="R26" s="10"/>
      <c r="T26" s="10"/>
      <c r="U26" s="10"/>
      <c r="V26" s="10"/>
      <c r="W26" s="10"/>
      <c r="X26" s="10"/>
    </row>
    <row r="27" spans="6:24" x14ac:dyDescent="0.25">
      <c r="P27" s="10"/>
      <c r="Q27" s="10"/>
      <c r="R27" s="10"/>
      <c r="T27" s="10"/>
      <c r="U27" s="10"/>
      <c r="V27" s="10"/>
      <c r="W27" s="10"/>
      <c r="X27" s="10"/>
    </row>
    <row r="28" spans="6:24" x14ac:dyDescent="0.25">
      <c r="P28" s="10"/>
      <c r="Q28" s="10"/>
      <c r="R28" s="11"/>
      <c r="T28" s="11"/>
      <c r="U28" s="11"/>
      <c r="V28" s="10"/>
      <c r="W28" s="10"/>
      <c r="X28" s="10"/>
    </row>
    <row r="29" spans="6:24" x14ac:dyDescent="0.25">
      <c r="P29" s="10"/>
      <c r="Q29" s="10"/>
      <c r="R29" s="10"/>
      <c r="T29" s="10"/>
      <c r="U29" s="10"/>
      <c r="V29" s="10"/>
      <c r="W29" s="10"/>
      <c r="X29" s="10"/>
    </row>
    <row r="30" spans="6:24" x14ac:dyDescent="0.25">
      <c r="P30" s="10"/>
      <c r="Q30" s="10"/>
      <c r="R30" s="10"/>
      <c r="T30" s="10"/>
      <c r="U30" s="10"/>
      <c r="V30" s="10"/>
      <c r="W30" s="10"/>
      <c r="X30" s="10"/>
    </row>
    <row r="31" spans="6:24" x14ac:dyDescent="0.25">
      <c r="F31" s="6" t="s">
        <v>14</v>
      </c>
      <c r="P31" s="10"/>
      <c r="Q31" s="10"/>
      <c r="R31" s="10"/>
      <c r="T31" s="10"/>
      <c r="U31" s="10"/>
      <c r="V31" s="10"/>
      <c r="W31" s="10"/>
      <c r="X31" s="10"/>
    </row>
    <row r="32" spans="6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2024-06-03T06:05:53Z</dcterms:modified>
</cp:coreProperties>
</file>